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Comparison of Results" sheetId="1" r:id="rId4"/>
    <sheet state="visible" name="Comparison Calculations" sheetId="2" r:id="rId5"/>
    <sheet state="visible" name="Labour Hourly Rates (Direct + I" sheetId="3" r:id="rId6"/>
  </sheets>
  <definedNames/>
  <calcPr/>
</workbook>
</file>

<file path=xl/sharedStrings.xml><?xml version="1.0" encoding="utf-8"?>
<sst xmlns="http://schemas.openxmlformats.org/spreadsheetml/2006/main" count="66" uniqueCount="50">
  <si>
    <t xml:space="preserve">Document Automation Comparison Calculator </t>
  </si>
  <si>
    <t xml:space="preserve">How many documents you need to process per year? </t>
  </si>
  <si>
    <t>How much in % do you want to automate your document processing workflow?</t>
  </si>
  <si>
    <t>Enter Your Input -----&gt;</t>
  </si>
  <si>
    <t>The input entered must be higher than 10,000 documents per year!</t>
  </si>
  <si>
    <t>Hours to Complete Data Extraction</t>
  </si>
  <si>
    <t>Total Costs to Complete The Project</t>
  </si>
  <si>
    <t>Cost per Document</t>
  </si>
  <si>
    <t>Total Cost Reduction</t>
  </si>
  <si>
    <t>Hours of Manual Work Saved</t>
  </si>
  <si>
    <t>Manual Document Processing</t>
  </si>
  <si>
    <t>-</t>
  </si>
  <si>
    <t>Automated Document Processing</t>
  </si>
  <si>
    <t>HITL Document Processing</t>
  </si>
  <si>
    <r>
      <rPr>
        <rFont val="Work Sans"/>
        <color theme="1"/>
        <sz val="12.0"/>
      </rPr>
      <t xml:space="preserve">Note that each of these approaches have a different data extraction accuracy level:
Manual Document Processing </t>
    </r>
    <r>
      <rPr>
        <rFont val="Work Sans"/>
        <b/>
        <color theme="1"/>
        <sz val="12.0"/>
      </rPr>
      <t>(96-99%)</t>
    </r>
    <r>
      <rPr>
        <rFont val="Work Sans"/>
        <color theme="1"/>
        <sz val="12.0"/>
      </rPr>
      <t xml:space="preserve"> | Automated Document Processing </t>
    </r>
    <r>
      <rPr>
        <rFont val="Work Sans"/>
        <b/>
        <color theme="1"/>
        <sz val="12.0"/>
      </rPr>
      <t xml:space="preserve">(80-97%) </t>
    </r>
    <r>
      <rPr>
        <rFont val="Work Sans"/>
        <color theme="1"/>
        <sz val="12.0"/>
      </rPr>
      <t xml:space="preserve">| HITL Document Processing </t>
    </r>
    <r>
      <rPr>
        <rFont val="Work Sans"/>
        <b/>
        <color theme="1"/>
        <sz val="12.0"/>
      </rPr>
      <t xml:space="preserve">(95-99%)
</t>
    </r>
    <r>
      <rPr>
        <rFont val="Work Sans"/>
        <color theme="1"/>
        <sz val="12.0"/>
      </rPr>
      <t>Each % of inaccuracy in data extraction represent the level of risk for potential financial harms.</t>
    </r>
  </si>
  <si>
    <t>Document Volume</t>
  </si>
  <si>
    <t>Documents Processed per Hour (on average)</t>
  </si>
  <si>
    <t>Average Employee Cost per Hour</t>
  </si>
  <si>
    <t>Total Hours to Complete the Project</t>
  </si>
  <si>
    <t>Total Employee Cost</t>
  </si>
  <si>
    <t>Data extraction accuracy 96-99%</t>
  </si>
  <si>
    <t>Document Processing with HITL Automation</t>
  </si>
  <si>
    <t>Employee Hours Required to Complete the Project</t>
  </si>
  <si>
    <t>Machine Hours Required to Complete the Project</t>
  </si>
  <si>
    <t>Total Hours to Complete Data Extraction</t>
  </si>
  <si>
    <t>Total Cost of an AI Solution</t>
  </si>
  <si>
    <t>Total Cost of the Project</t>
  </si>
  <si>
    <t>The Level of Automation (%)</t>
  </si>
  <si>
    <t>Total Hours of Manual Work Saved</t>
  </si>
  <si>
    <t>Total Employee Costs Saved</t>
  </si>
  <si>
    <t>Data extraction accuracy &lt;= 99%</t>
  </si>
  <si>
    <t xml:space="preserve">Data extraction accuracy &lt;= 97% </t>
  </si>
  <si>
    <t>Annual Wages per an Employee</t>
  </si>
  <si>
    <t>Gross Salary</t>
  </si>
  <si>
    <t>Vacation Benefits (e.g 8%)</t>
  </si>
  <si>
    <t>Non-Profit Bonuses or 13-month (e.g 6%)</t>
  </si>
  <si>
    <t>Employers contribution (pension, insurances, etc)</t>
  </si>
  <si>
    <t xml:space="preserve">Monthly Wages </t>
  </si>
  <si>
    <t>Yearly Wages</t>
  </si>
  <si>
    <t>Mark up due to indirect costs (office equipment, food, beverages, team events, etc)</t>
  </si>
  <si>
    <t>Total annual wages</t>
  </si>
  <si>
    <t>Labour Costs (Hourly Rate)</t>
  </si>
  <si>
    <t>Number of Business Days</t>
  </si>
  <si>
    <t>Number of Holidays During Business Days</t>
  </si>
  <si>
    <t>Numner of Productive Days</t>
  </si>
  <si>
    <t>Number of Productive Hours</t>
  </si>
  <si>
    <t>Number of Holiday Hours</t>
  </si>
  <si>
    <t>Average Absenteeism Hours (e.g 5%)</t>
  </si>
  <si>
    <t>Productive Hours per Year</t>
  </si>
  <si>
    <t xml:space="preserve">Labour Hourly rate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</si>
</sst>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[$€]#,##0"/>
    <numFmt numFmtId="166" formatCode="[$€]#,##0.00"/>
    <numFmt numFmtId="167" formatCode="&quot;€&quot;#,##0"/>
    <numFmt numFmtId="168" formatCode="&quot;€&quot;#,##0.00"/>
    <numFmt numFmtId="169" formatCode="[$€]#,##0.000"/>
    <numFmt numFmtId="170" formatCode="[$€]#,##0.0"/>
  </numFmts>
  <fonts count="16">
    <font>
      <sz val="10.0"/>
      <color rgb="FF000000"/>
      <name val="Arial"/>
      <scheme val="minor"/>
    </font>
    <font>
      <b/>
      <sz val="24.0"/>
      <color theme="1"/>
      <name val="Arial"/>
      <scheme val="minor"/>
    </font>
    <font>
      <color theme="1"/>
      <name val="Arial"/>
      <scheme val="minor"/>
    </font>
    <font>
      <sz val="14.0"/>
      <color theme="1"/>
      <name val="Work Sans"/>
    </font>
    <font>
      <b/>
      <sz val="18.0"/>
      <color rgb="FFFFFFFF"/>
      <name val="Work Sans"/>
    </font>
    <font/>
    <font>
      <b/>
      <sz val="12.0"/>
      <color theme="1"/>
      <name val="Work Sans"/>
    </font>
    <font>
      <b/>
      <sz val="14.0"/>
      <color rgb="FFE06666"/>
      <name val="Work Sans"/>
    </font>
    <font>
      <b/>
      <sz val="18.0"/>
      <color theme="0"/>
      <name val="Work Sans"/>
    </font>
    <font>
      <b/>
      <sz val="14.0"/>
      <color rgb="FF00BC4A"/>
      <name val="Work Sans"/>
    </font>
    <font>
      <sz val="12.0"/>
      <color theme="1"/>
      <name val="Work Sans"/>
    </font>
    <font>
      <b/>
      <sz val="20.0"/>
      <color rgb="FFFFFFFF"/>
      <name val="Work Sans"/>
    </font>
    <font>
      <sz val="16.0"/>
      <color theme="1"/>
      <name val="Work Sans"/>
    </font>
    <font>
      <b/>
      <sz val="16.0"/>
      <color theme="1"/>
      <name val="Work Sans"/>
    </font>
    <font>
      <sz val="16.0"/>
      <color rgb="FF000000"/>
      <name val="Work Sans"/>
    </font>
    <font>
      <sz val="18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C4A"/>
        <bgColor rgb="FF00BC4A"/>
      </patternFill>
    </fill>
    <fill>
      <patternFill patternType="solid">
        <fgColor rgb="FF27BB5F"/>
        <bgColor rgb="FF27BB5F"/>
      </patternFill>
    </fill>
    <fill>
      <patternFill patternType="solid">
        <fgColor rgb="FFFFFFFF"/>
        <bgColor rgb="FFFFFFFF"/>
      </patternFill>
    </fill>
    <fill>
      <patternFill patternType="solid">
        <fgColor rgb="FFE0FFEC"/>
        <bgColor rgb="FFE0FFEC"/>
      </patternFill>
    </fill>
    <fill>
      <patternFill patternType="solid">
        <fgColor rgb="FFF3F3F3"/>
        <bgColor rgb="FFF3F3F3"/>
      </patternFill>
    </fill>
  </fills>
  <borders count="2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n">
        <color rgb="FF00BC4A"/>
      </bottom>
    </border>
    <border>
      <right style="thick">
        <color rgb="FF000000"/>
      </right>
      <bottom style="thin">
        <color rgb="FF00BC4A"/>
      </bottom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3" fontId="2" numFmtId="0" xfId="0" applyBorder="1" applyFill="1" applyFont="1"/>
    <xf borderId="2" fillId="0" fontId="3" numFmtId="0" xfId="0" applyAlignment="1" applyBorder="1" applyFont="1">
      <alignment readingOrder="0" shrinkToFit="0" vertical="top" wrapText="1"/>
    </xf>
    <xf borderId="3" fillId="0" fontId="3" numFmtId="0" xfId="0" applyAlignment="1" applyBorder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4" fillId="3" fontId="4" numFmtId="0" xfId="0" applyAlignment="1" applyBorder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0" fillId="2" fontId="6" numFmtId="0" xfId="0" applyAlignment="1" applyFont="1">
      <alignment readingOrder="0" vertical="top"/>
    </xf>
    <xf borderId="1" fillId="2" fontId="2" numFmtId="0" xfId="0" applyBorder="1" applyFont="1"/>
    <xf borderId="9" fillId="0" fontId="3" numFmtId="0" xfId="0" applyAlignment="1" applyBorder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1"/>
    </xf>
    <xf borderId="11" fillId="0" fontId="3" numFmtId="0" xfId="0" applyAlignment="1" applyBorder="1" applyFont="1">
      <alignment readingOrder="0" shrinkToFit="0" vertical="top" wrapText="1"/>
    </xf>
    <xf borderId="12" fillId="3" fontId="4" numFmtId="0" xfId="0" applyAlignment="1" applyBorder="1" applyFont="1">
      <alignment readingOrder="0" vertical="center"/>
    </xf>
    <xf borderId="13" fillId="0" fontId="3" numFmtId="164" xfId="0" applyAlignment="1" applyBorder="1" applyFont="1" applyNumberFormat="1">
      <alignment horizontal="center" vertical="center"/>
    </xf>
    <xf borderId="13" fillId="0" fontId="7" numFmtId="165" xfId="0" applyAlignment="1" applyBorder="1" applyFont="1" applyNumberFormat="1">
      <alignment horizontal="center" vertical="center"/>
    </xf>
    <xf borderId="13" fillId="0" fontId="7" numFmtId="166" xfId="0" applyAlignment="1" applyBorder="1" applyFont="1" applyNumberFormat="1">
      <alignment horizontal="center" vertical="center"/>
    </xf>
    <xf borderId="13" fillId="0" fontId="7" numFmtId="0" xfId="0" applyAlignment="1" applyBorder="1" applyFont="1">
      <alignment horizontal="center" readingOrder="0" vertical="center"/>
    </xf>
    <xf borderId="14" fillId="0" fontId="7" numFmtId="164" xfId="0" applyAlignment="1" applyBorder="1" applyFont="1" applyNumberFormat="1">
      <alignment horizontal="center" readingOrder="0" vertical="center"/>
    </xf>
    <xf borderId="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4" fillId="3" fontId="8" numFmtId="0" xfId="0" applyAlignment="1" applyBorder="1" applyFont="1">
      <alignment readingOrder="0" vertical="center"/>
    </xf>
    <xf borderId="13" fillId="0" fontId="9" numFmtId="167" xfId="0" applyAlignment="1" applyBorder="1" applyFont="1" applyNumberFormat="1">
      <alignment horizontal="center" vertical="center"/>
    </xf>
    <xf borderId="13" fillId="0" fontId="9" numFmtId="168" xfId="0" applyAlignment="1" applyBorder="1" applyFont="1" applyNumberFormat="1">
      <alignment horizontal="center" vertical="center"/>
    </xf>
    <xf borderId="13" fillId="0" fontId="9" numFmtId="165" xfId="0" applyAlignment="1" applyBorder="1" applyFont="1" applyNumberFormat="1">
      <alignment horizontal="center" vertical="center"/>
    </xf>
    <xf borderId="14" fillId="0" fontId="9" numFmtId="164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5" fillId="0" fontId="3" numFmtId="164" xfId="0" applyAlignment="1" applyBorder="1" applyFont="1" applyNumberFormat="1">
      <alignment horizontal="center" vertical="center"/>
    </xf>
    <xf borderId="15" fillId="0" fontId="9" numFmtId="165" xfId="0" applyAlignment="1" applyBorder="1" applyFont="1" applyNumberFormat="1">
      <alignment horizontal="center" vertical="center"/>
    </xf>
    <xf borderId="15" fillId="0" fontId="9" numFmtId="166" xfId="0" applyAlignment="1" applyBorder="1" applyFont="1" applyNumberFormat="1">
      <alignment horizontal="center" vertical="center"/>
    </xf>
    <xf borderId="15" fillId="0" fontId="9" numFmtId="167" xfId="0" applyAlignment="1" applyBorder="1" applyFont="1" applyNumberFormat="1">
      <alignment horizontal="center" vertical="center"/>
    </xf>
    <xf borderId="16" fillId="0" fontId="9" numFmtId="164" xfId="0" applyAlignment="1" applyBorder="1" applyFont="1" applyNumberFormat="1">
      <alignment horizontal="center" vertical="center"/>
    </xf>
    <xf borderId="19" fillId="0" fontId="5" numFmtId="0" xfId="0" applyBorder="1" applyFont="1"/>
    <xf borderId="20" fillId="0" fontId="5" numFmtId="0" xfId="0" applyBorder="1" applyFont="1"/>
    <xf borderId="0" fillId="0" fontId="10" numFmtId="0" xfId="0" applyAlignment="1" applyFont="1">
      <alignment horizontal="left" readingOrder="0" shrinkToFit="0" vertical="top" wrapText="1"/>
    </xf>
    <xf borderId="0" fillId="2" fontId="2" numFmtId="0" xfId="0" applyFont="1"/>
    <xf borderId="1" fillId="4" fontId="11" numFmtId="0" xfId="0" applyAlignment="1" applyBorder="1" applyFill="1" applyFont="1">
      <alignment horizontal="center" readingOrder="0" vertical="center"/>
    </xf>
    <xf borderId="3" fillId="0" fontId="5" numFmtId="0" xfId="0" applyBorder="1" applyFont="1"/>
    <xf borderId="0" fillId="2" fontId="8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21" fillId="0" fontId="5" numFmtId="0" xfId="0" applyBorder="1" applyFont="1"/>
    <xf borderId="22" fillId="0" fontId="5" numFmtId="0" xfId="0" applyBorder="1" applyFont="1"/>
    <xf borderId="4" fillId="2" fontId="12" numFmtId="0" xfId="0" applyAlignment="1" applyBorder="1" applyFont="1">
      <alignment readingOrder="0"/>
    </xf>
    <xf borderId="5" fillId="2" fontId="12" numFmtId="0" xfId="0" applyAlignment="1" applyBorder="1" applyFont="1">
      <alignment readingOrder="0"/>
    </xf>
    <xf borderId="4" fillId="2" fontId="12" numFmtId="0" xfId="0" applyAlignment="1" applyBorder="1" applyFont="1">
      <alignment readingOrder="0" vertical="bottom"/>
    </xf>
    <xf borderId="5" fillId="2" fontId="12" numFmtId="1" xfId="0" applyBorder="1" applyFont="1" applyNumberFormat="1"/>
    <xf borderId="5" fillId="2" fontId="12" numFmtId="166" xfId="0" applyAlignment="1" applyBorder="1" applyFont="1" applyNumberFormat="1">
      <alignment readingOrder="0"/>
    </xf>
    <xf borderId="5" fillId="2" fontId="12" numFmtId="166" xfId="0" applyBorder="1" applyFont="1" applyNumberFormat="1"/>
    <xf borderId="4" fillId="2" fontId="13" numFmtId="0" xfId="0" applyAlignment="1" applyBorder="1" applyFont="1">
      <alignment readingOrder="0"/>
    </xf>
    <xf borderId="5" fillId="2" fontId="13" numFmtId="166" xfId="0" applyBorder="1" applyFont="1" applyNumberFormat="1"/>
    <xf borderId="6" fillId="2" fontId="12" numFmtId="0" xfId="0" applyAlignment="1" applyBorder="1" applyFont="1">
      <alignment readingOrder="0"/>
    </xf>
    <xf borderId="8" fillId="5" fontId="5" numFmtId="0" xfId="0" applyBorder="1" applyFill="1" applyFont="1"/>
    <xf borderId="0" fillId="2" fontId="14" numFmtId="0" xfId="0" applyAlignment="1" applyFont="1">
      <alignment horizontal="left" readingOrder="0" vertical="center"/>
    </xf>
    <xf borderId="0" fillId="4" fontId="15" numFmtId="0" xfId="0" applyAlignment="1" applyFont="1">
      <alignment horizontal="center"/>
    </xf>
    <xf borderId="5" fillId="0" fontId="5" numFmtId="0" xfId="0" applyBorder="1" applyFont="1"/>
    <xf borderId="4" fillId="2" fontId="12" numFmtId="0" xfId="0" applyAlignment="1" applyBorder="1" applyFont="1">
      <alignment horizontal="left" readingOrder="0" vertical="center"/>
    </xf>
    <xf borderId="5" fillId="2" fontId="12" numFmtId="0" xfId="0" applyBorder="1" applyFont="1"/>
    <xf borderId="5" fillId="2" fontId="12" numFmtId="164" xfId="0" applyBorder="1" applyFont="1" applyNumberFormat="1"/>
    <xf borderId="5" fillId="2" fontId="12" numFmtId="165" xfId="0" applyAlignment="1" applyBorder="1" applyFont="1" applyNumberFormat="1">
      <alignment readingOrder="0"/>
    </xf>
    <xf borderId="5" fillId="2" fontId="12" numFmtId="167" xfId="0" applyAlignment="1" applyBorder="1" applyFont="1" applyNumberFormat="1">
      <alignment readingOrder="0"/>
    </xf>
    <xf borderId="5" fillId="2" fontId="12" numFmtId="1" xfId="0" applyAlignment="1" applyBorder="1" applyFont="1" applyNumberFormat="1">
      <alignment readingOrder="0"/>
    </xf>
    <xf borderId="5" fillId="2" fontId="12" numFmtId="165" xfId="0" applyBorder="1" applyFont="1" applyNumberFormat="1"/>
    <xf borderId="5" fillId="2" fontId="13" numFmtId="167" xfId="0" applyAlignment="1" applyBorder="1" applyFont="1" applyNumberFormat="1">
      <alignment readingOrder="0"/>
    </xf>
    <xf borderId="5" fillId="2" fontId="13" numFmtId="169" xfId="0" applyBorder="1" applyFont="1" applyNumberFormat="1"/>
    <xf borderId="8" fillId="6" fontId="5" numFmtId="0" xfId="0" applyBorder="1" applyFill="1" applyFont="1"/>
    <xf borderId="1" fillId="4" fontId="11" numFmtId="0" xfId="0" applyAlignment="1" applyBorder="1" applyFont="1">
      <alignment horizontal="center"/>
    </xf>
    <xf borderId="4" fillId="2" fontId="12" numFmtId="0" xfId="0" applyAlignment="1" applyBorder="1" applyFont="1">
      <alignment vertical="bottom"/>
    </xf>
    <xf borderId="5" fillId="2" fontId="12" numFmtId="0" xfId="0" applyAlignment="1" applyBorder="1" applyFont="1">
      <alignment horizontal="right" vertical="bottom"/>
    </xf>
    <xf borderId="5" fillId="2" fontId="12" numFmtId="167" xfId="0" applyAlignment="1" applyBorder="1" applyFont="1" applyNumberFormat="1">
      <alignment horizontal="right" vertical="bottom"/>
    </xf>
    <xf borderId="5" fillId="2" fontId="12" numFmtId="1" xfId="0" applyAlignment="1" applyBorder="1" applyFont="1" applyNumberFormat="1">
      <alignment horizontal="right" vertical="bottom"/>
    </xf>
    <xf borderId="5" fillId="2" fontId="12" numFmtId="166" xfId="0" applyAlignment="1" applyBorder="1" applyFont="1" applyNumberFormat="1">
      <alignment horizontal="right" vertical="bottom"/>
    </xf>
    <xf borderId="4" fillId="2" fontId="13" numFmtId="0" xfId="0" applyAlignment="1" applyBorder="1" applyFont="1">
      <alignment vertical="bottom"/>
    </xf>
    <xf borderId="5" fillId="2" fontId="13" numFmtId="167" xfId="0" applyAlignment="1" applyBorder="1" applyFont="1" applyNumberFormat="1">
      <alignment horizontal="right" vertical="bottom"/>
    </xf>
    <xf borderId="5" fillId="2" fontId="13" numFmtId="169" xfId="0" applyAlignment="1" applyBorder="1" applyFont="1" applyNumberFormat="1">
      <alignment horizontal="right" vertical="bottom"/>
    </xf>
    <xf borderId="6" fillId="2" fontId="12" numFmtId="0" xfId="0" applyAlignment="1" applyBorder="1" applyFont="1">
      <alignment vertical="bottom"/>
    </xf>
    <xf borderId="8" fillId="7" fontId="5" numFmtId="0" xfId="0" applyBorder="1" applyFill="1" applyFont="1"/>
    <xf borderId="0" fillId="4" fontId="2" numFmtId="0" xfId="0" applyFont="1"/>
    <xf borderId="0" fillId="0" fontId="2" numFmtId="0" xfId="0" applyAlignment="1" applyFont="1">
      <alignment horizontal="left"/>
    </xf>
    <xf borderId="0" fillId="2" fontId="2" numFmtId="0" xfId="0" applyAlignment="1" applyFont="1">
      <alignment horizontal="center"/>
    </xf>
    <xf borderId="1" fillId="3" fontId="8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readingOrder="0"/>
    </xf>
    <xf borderId="5" fillId="0" fontId="12" numFmtId="165" xfId="0" applyAlignment="1" applyBorder="1" applyFont="1" applyNumberFormat="1">
      <alignment readingOrder="0"/>
    </xf>
    <xf borderId="5" fillId="0" fontId="12" numFmtId="165" xfId="0" applyBorder="1" applyFont="1" applyNumberFormat="1"/>
    <xf borderId="23" fillId="0" fontId="12" numFmtId="165" xfId="0" applyBorder="1" applyFont="1" applyNumberFormat="1"/>
    <xf borderId="4" fillId="0" fontId="12" numFmtId="0" xfId="0" applyAlignment="1" applyBorder="1" applyFont="1">
      <alignment readingOrder="0" shrinkToFit="0" wrapText="1"/>
    </xf>
    <xf borderId="5" fillId="0" fontId="12" numFmtId="9" xfId="0" applyAlignment="1" applyBorder="1" applyFont="1" applyNumberFormat="1">
      <alignment readingOrder="0"/>
    </xf>
    <xf borderId="6" fillId="0" fontId="13" numFmtId="0" xfId="0" applyAlignment="1" applyBorder="1" applyFont="1">
      <alignment readingOrder="0"/>
    </xf>
    <xf borderId="24" fillId="0" fontId="13" numFmtId="165" xfId="0" applyBorder="1" applyFont="1" applyNumberFormat="1"/>
    <xf borderId="0" fillId="0" fontId="12" numFmtId="0" xfId="0" applyFont="1"/>
    <xf borderId="0" fillId="0" fontId="12" numFmtId="165" xfId="0" applyFont="1" applyNumberFormat="1"/>
    <xf borderId="1" fillId="3" fontId="4" numFmtId="0" xfId="0" applyAlignment="1" applyBorder="1" applyFont="1">
      <alignment horizontal="center" readingOrder="0" vertical="center"/>
    </xf>
    <xf borderId="5" fillId="0" fontId="12" numFmtId="0" xfId="0" applyAlignment="1" applyBorder="1" applyFont="1">
      <alignment readingOrder="0"/>
    </xf>
    <xf borderId="5" fillId="0" fontId="12" numFmtId="0" xfId="0" applyBorder="1" applyFont="1"/>
    <xf borderId="5" fillId="0" fontId="12" numFmtId="1" xfId="0" applyBorder="1" applyFont="1" applyNumberFormat="1"/>
    <xf borderId="23" fillId="0" fontId="12" numFmtId="1" xfId="0" applyBorder="1" applyFont="1" applyNumberFormat="1"/>
    <xf borderId="4" fillId="0" fontId="12" numFmtId="0" xfId="0" applyBorder="1" applyFont="1"/>
    <xf borderId="8" fillId="5" fontId="13" numFmtId="170" xfId="0" applyBorder="1" applyFont="1" applyNumberFormat="1"/>
    <xf borderId="0" fillId="0" fontId="2" numFmtId="165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</xdr:row>
      <xdr:rowOff>0</xdr:rowOff>
    </xdr:from>
    <xdr:ext cx="3524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38</xdr:row>
      <xdr:rowOff>19050</xdr:rowOff>
    </xdr:from>
    <xdr:ext cx="1647825" cy="9239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3.13"/>
    <col customWidth="1" min="2" max="2" width="25.88"/>
    <col customWidth="1" min="3" max="3" width="36.38"/>
    <col customWidth="1" min="4" max="4" width="21.13"/>
    <col customWidth="1" min="5" max="5" width="18.5"/>
    <col customWidth="1" min="6" max="6" width="16.0"/>
    <col customWidth="1" min="7" max="7" width="13.0"/>
    <col customWidth="1" min="8" max="8" width="20.38"/>
    <col customWidth="1" min="9" max="9" width="20.0"/>
  </cols>
  <sheetData>
    <row r="1">
      <c r="A1" s="1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2"/>
      <c r="B7" s="3" t="s">
        <v>1</v>
      </c>
      <c r="C7" s="4" t="s">
        <v>2</v>
      </c>
      <c r="D7" s="5"/>
    </row>
    <row r="8">
      <c r="A8" s="6" t="s">
        <v>3</v>
      </c>
      <c r="B8" s="7"/>
      <c r="C8" s="8"/>
    </row>
    <row r="9" ht="24.75" customHeight="1">
      <c r="A9" s="9"/>
      <c r="B9" s="10"/>
      <c r="C9" s="11"/>
    </row>
    <row r="10">
      <c r="A10" s="12" t="s">
        <v>4</v>
      </c>
    </row>
    <row r="14">
      <c r="A14" s="13"/>
      <c r="B14" s="14" t="s">
        <v>5</v>
      </c>
      <c r="C14" s="14" t="s">
        <v>6</v>
      </c>
      <c r="D14" s="14" t="s">
        <v>7</v>
      </c>
      <c r="E14" s="15" t="s">
        <v>8</v>
      </c>
      <c r="F14" s="16" t="s">
        <v>9</v>
      </c>
    </row>
    <row r="15">
      <c r="A15" s="17" t="s">
        <v>10</v>
      </c>
      <c r="B15" s="18">
        <f>'Comparison Calculations'!C7</f>
        <v>0</v>
      </c>
      <c r="C15" s="19">
        <f>'Comparison Calculations'!C8</f>
        <v>0</v>
      </c>
      <c r="D15" s="20" t="str">
        <f>C15/B8</f>
        <v>#DIV/0!</v>
      </c>
      <c r="E15" s="21" t="s">
        <v>11</v>
      </c>
      <c r="F15" s="22">
        <v>0.0</v>
      </c>
    </row>
    <row r="16" ht="33.75" customHeight="1">
      <c r="A16" s="23"/>
      <c r="B16" s="24"/>
      <c r="C16" s="24"/>
      <c r="D16" s="24"/>
      <c r="E16" s="24"/>
      <c r="F16" s="25"/>
    </row>
    <row r="17">
      <c r="A17" s="26" t="s">
        <v>12</v>
      </c>
      <c r="B17" s="18">
        <f>'Comparison Calculations'!C32</f>
        <v>0</v>
      </c>
      <c r="C17" s="27">
        <f>'Comparison Calculations'!C33</f>
        <v>0</v>
      </c>
      <c r="D17" s="28" t="str">
        <f>C17/B8</f>
        <v>#DIV/0!</v>
      </c>
      <c r="E17" s="29">
        <f>C15-C17</f>
        <v>0</v>
      </c>
      <c r="F17" s="30">
        <f>'Comparison Calculations'!C5</f>
        <v>0</v>
      </c>
    </row>
    <row r="18" ht="30.0" customHeight="1">
      <c r="A18" s="23"/>
      <c r="B18" s="31"/>
      <c r="C18" s="31"/>
      <c r="D18" s="31"/>
      <c r="E18" s="31"/>
      <c r="F18" s="32"/>
    </row>
    <row r="19" ht="28.5" customHeight="1">
      <c r="A19" s="6" t="s">
        <v>13</v>
      </c>
      <c r="B19" s="33">
        <f>'Comparison Calculations'!C17</f>
        <v>0</v>
      </c>
      <c r="C19" s="34">
        <f>'Comparison Calculations'!C20</f>
        <v>0</v>
      </c>
      <c r="D19" s="35" t="str">
        <f>'Comparison Calculations'!C25</f>
        <v>#DIV/0!</v>
      </c>
      <c r="E19" s="36">
        <f>'Comparison Calculations'!C24</f>
        <v>0</v>
      </c>
      <c r="F19" s="37">
        <f>'Comparison Calculations'!C22</f>
        <v>0</v>
      </c>
    </row>
    <row r="20">
      <c r="A20" s="9"/>
      <c r="B20" s="38"/>
      <c r="C20" s="38"/>
      <c r="D20" s="38"/>
      <c r="E20" s="38"/>
      <c r="F20" s="39"/>
    </row>
    <row r="21">
      <c r="A21" s="40" t="s">
        <v>14</v>
      </c>
    </row>
    <row r="22" ht="26.25" customHeight="1"/>
  </sheetData>
  <mergeCells count="25">
    <mergeCell ref="B15:B16"/>
    <mergeCell ref="C15:C16"/>
    <mergeCell ref="A17:A18"/>
    <mergeCell ref="B17:B18"/>
    <mergeCell ref="C17:C18"/>
    <mergeCell ref="A19:A20"/>
    <mergeCell ref="B19:B20"/>
    <mergeCell ref="C19:C20"/>
    <mergeCell ref="D15:D16"/>
    <mergeCell ref="E15:E16"/>
    <mergeCell ref="D17:D18"/>
    <mergeCell ref="E17:E18"/>
    <mergeCell ref="F17:F18"/>
    <mergeCell ref="D19:D20"/>
    <mergeCell ref="E19:E20"/>
    <mergeCell ref="F19:F20"/>
    <mergeCell ref="F15:F16"/>
    <mergeCell ref="A21:X44"/>
    <mergeCell ref="A1:H6"/>
    <mergeCell ref="D7:J9"/>
    <mergeCell ref="A8:A9"/>
    <mergeCell ref="B8:B9"/>
    <mergeCell ref="C8:C9"/>
    <mergeCell ref="A10:X13"/>
    <mergeCell ref="A15:A16"/>
  </mergeCells>
  <dataValidations>
    <dataValidation type="decimal" allowBlank="1" showDropDown="1" showErrorMessage="1" sqref="B8">
      <formula1>10000.0</formula1>
      <formula2>5.0E12</formula2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2" width="59.38"/>
    <col customWidth="1" min="3" max="3" width="31.13"/>
    <col customWidth="1" min="4" max="4" width="16.88"/>
    <col customWidth="1" min="5" max="5" width="60.88"/>
    <col customWidth="1" min="6" max="6" width="18.63"/>
    <col customWidth="1" min="7" max="7" width="14.25"/>
    <col customWidth="1" min="8" max="8" width="45.63"/>
  </cols>
  <sheetData>
    <row r="1">
      <c r="A1" s="41"/>
      <c r="B1" s="42" t="s">
        <v>10</v>
      </c>
      <c r="C1" s="43"/>
      <c r="D1" s="44"/>
      <c r="F1" s="44"/>
      <c r="G1" s="44"/>
      <c r="H1" s="45"/>
      <c r="I1" s="45"/>
      <c r="J1" s="45"/>
      <c r="K1" s="45"/>
      <c r="L1" s="45"/>
    </row>
    <row r="2">
      <c r="B2" s="46"/>
      <c r="C2" s="47"/>
      <c r="F2" s="44"/>
      <c r="G2" s="44"/>
      <c r="I2" s="45"/>
      <c r="J2" s="45"/>
      <c r="K2" s="45"/>
      <c r="L2" s="45"/>
    </row>
    <row r="3">
      <c r="B3" s="48" t="s">
        <v>15</v>
      </c>
      <c r="C3" s="49" t="str">
        <f>'Final Comparison of Results'!B8</f>
        <v/>
      </c>
      <c r="F3" s="44"/>
      <c r="G3" s="44"/>
      <c r="I3" s="45"/>
      <c r="J3" s="45"/>
      <c r="K3" s="45"/>
      <c r="L3" s="45"/>
    </row>
    <row r="4">
      <c r="B4" s="48" t="s">
        <v>16</v>
      </c>
      <c r="C4" s="49">
        <v>25.0</v>
      </c>
      <c r="F4" s="44"/>
      <c r="G4" s="44"/>
      <c r="I4" s="45"/>
      <c r="J4" s="45"/>
      <c r="K4" s="45"/>
      <c r="L4" s="45"/>
    </row>
    <row r="5">
      <c r="B5" s="50" t="s">
        <v>5</v>
      </c>
      <c r="C5" s="51">
        <f>C3/C4</f>
        <v>0</v>
      </c>
      <c r="F5" s="44"/>
      <c r="G5" s="44"/>
      <c r="I5" s="45"/>
      <c r="J5" s="45"/>
      <c r="K5" s="45"/>
      <c r="L5" s="45"/>
    </row>
    <row r="6">
      <c r="B6" s="48" t="s">
        <v>17</v>
      </c>
      <c r="C6" s="52">
        <f>'Labour Hourly Rates (Direct + I'!B22</f>
        <v>34.2109475</v>
      </c>
      <c r="F6" s="44"/>
      <c r="G6" s="44"/>
      <c r="I6" s="45"/>
      <c r="J6" s="45"/>
      <c r="K6" s="45"/>
      <c r="L6" s="45"/>
    </row>
    <row r="7">
      <c r="B7" s="48" t="s">
        <v>18</v>
      </c>
      <c r="C7" s="51">
        <f>C5</f>
        <v>0</v>
      </c>
      <c r="F7" s="44"/>
      <c r="G7" s="44"/>
      <c r="I7" s="45"/>
      <c r="J7" s="45"/>
      <c r="K7" s="45"/>
      <c r="L7" s="45"/>
    </row>
    <row r="8">
      <c r="B8" s="48" t="s">
        <v>19</v>
      </c>
      <c r="C8" s="53">
        <f>C7*C6</f>
        <v>0</v>
      </c>
      <c r="F8" s="44"/>
      <c r="G8" s="44"/>
      <c r="I8" s="45"/>
      <c r="J8" s="45"/>
      <c r="K8" s="45"/>
      <c r="L8" s="45"/>
    </row>
    <row r="9">
      <c r="B9" s="54" t="s">
        <v>7</v>
      </c>
      <c r="C9" s="55" t="str">
        <f>C8/C3</f>
        <v>#DIV/0!</v>
      </c>
      <c r="F9" s="44"/>
      <c r="G9" s="44"/>
      <c r="I9" s="45"/>
      <c r="J9" s="45"/>
      <c r="K9" s="45"/>
      <c r="L9" s="45"/>
    </row>
    <row r="10">
      <c r="B10" s="56" t="s">
        <v>20</v>
      </c>
      <c r="C10" s="57"/>
      <c r="F10" s="44"/>
      <c r="G10" s="44"/>
      <c r="I10" s="45"/>
      <c r="J10" s="45"/>
      <c r="K10" s="45"/>
      <c r="L10" s="45"/>
    </row>
    <row r="11" ht="27.0" customHeight="1">
      <c r="B11" s="58"/>
      <c r="F11" s="44"/>
      <c r="G11" s="44"/>
      <c r="I11" s="45"/>
      <c r="J11" s="45"/>
      <c r="K11" s="45"/>
      <c r="L11" s="45"/>
    </row>
    <row r="12">
      <c r="B12" s="42" t="s">
        <v>21</v>
      </c>
      <c r="C12" s="43"/>
      <c r="F12" s="44"/>
      <c r="G12" s="44"/>
      <c r="I12" s="45"/>
      <c r="J12" s="45"/>
      <c r="K12" s="45"/>
      <c r="L12" s="45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>
      <c r="B13" s="23"/>
      <c r="C13" s="60"/>
      <c r="F13" s="44"/>
      <c r="G13" s="44"/>
      <c r="I13" s="45"/>
      <c r="J13" s="45"/>
      <c r="K13" s="45"/>
      <c r="L13" s="45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>
      <c r="B14" s="48" t="s">
        <v>15</v>
      </c>
      <c r="C14" s="49" t="str">
        <f>'Final Comparison of Results'!B8</f>
        <v/>
      </c>
      <c r="F14" s="44"/>
      <c r="G14" s="44"/>
      <c r="I14" s="45"/>
      <c r="J14" s="45"/>
      <c r="K14" s="45"/>
      <c r="L14" s="45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</row>
    <row r="15">
      <c r="B15" s="61" t="s">
        <v>22</v>
      </c>
      <c r="C15" s="62">
        <f>((100-C21)*C14)/100/C4</f>
        <v>0</v>
      </c>
      <c r="F15" s="44"/>
      <c r="G15" s="44"/>
      <c r="I15" s="45"/>
      <c r="J15" s="45"/>
      <c r="K15" s="45"/>
      <c r="L15" s="45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</row>
    <row r="16">
      <c r="B16" s="48" t="s">
        <v>23</v>
      </c>
      <c r="C16" s="63">
        <f>IF(C21=0, 0, IF(C21=100,C32, ((100-C21)*C14)/100/C31))</f>
        <v>0</v>
      </c>
      <c r="F16" s="44"/>
      <c r="G16" s="44"/>
    </row>
    <row r="17">
      <c r="B17" s="48" t="s">
        <v>24</v>
      </c>
      <c r="C17" s="63">
        <f>C15+C16</f>
        <v>0</v>
      </c>
      <c r="F17" s="44"/>
      <c r="G17" s="44"/>
    </row>
    <row r="18">
      <c r="B18" s="48" t="s">
        <v>19</v>
      </c>
      <c r="C18" s="64">
        <f>IF(C21=0,C8,IF(C21=100,0,C17*'Labour Hourly Rates (Direct + I'!B22))</f>
        <v>0</v>
      </c>
      <c r="F18" s="44"/>
      <c r="G18" s="44"/>
    </row>
    <row r="19">
      <c r="B19" s="48" t="s">
        <v>25</v>
      </c>
      <c r="C19" s="65">
        <f>IF(C21=0, 0, C33)</f>
        <v>0</v>
      </c>
      <c r="F19" s="44"/>
      <c r="G19" s="44"/>
    </row>
    <row r="20">
      <c r="B20" s="48" t="s">
        <v>26</v>
      </c>
      <c r="C20" s="64">
        <f>C18+C19</f>
        <v>0</v>
      </c>
      <c r="F20" s="44"/>
      <c r="G20" s="44"/>
    </row>
    <row r="21">
      <c r="B21" s="48" t="s">
        <v>27</v>
      </c>
      <c r="C21" s="49" t="str">
        <f>'Final Comparison of Results'!C8</f>
        <v/>
      </c>
      <c r="F21" s="44"/>
      <c r="G21" s="44"/>
    </row>
    <row r="22">
      <c r="B22" s="48" t="s">
        <v>28</v>
      </c>
      <c r="C22" s="66">
        <f>C7-C15</f>
        <v>0</v>
      </c>
      <c r="F22" s="44"/>
      <c r="G22" s="44"/>
    </row>
    <row r="23">
      <c r="B23" s="48" t="s">
        <v>29</v>
      </c>
      <c r="C23" s="67">
        <f>C8-C18</f>
        <v>0</v>
      </c>
      <c r="F23" s="44"/>
      <c r="G23" s="44"/>
    </row>
    <row r="24">
      <c r="B24" s="54" t="s">
        <v>8</v>
      </c>
      <c r="C24" s="68">
        <f>C23-C19</f>
        <v>0</v>
      </c>
      <c r="F24" s="44"/>
      <c r="G24" s="44"/>
    </row>
    <row r="25">
      <c r="B25" s="54" t="s">
        <v>7</v>
      </c>
      <c r="C25" s="69" t="str">
        <f>C20/C14</f>
        <v>#DIV/0!</v>
      </c>
      <c r="F25" s="44"/>
      <c r="G25" s="44"/>
    </row>
    <row r="26">
      <c r="B26" s="56" t="s">
        <v>30</v>
      </c>
      <c r="C26" s="70"/>
      <c r="F26" s="44"/>
      <c r="G26" s="44"/>
    </row>
    <row r="27" ht="28.5" customHeight="1">
      <c r="A27" s="41"/>
      <c r="B27" s="41"/>
      <c r="C27" s="41"/>
      <c r="F27" s="44"/>
      <c r="G27" s="4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>
      <c r="A28" s="41"/>
      <c r="B28" s="71" t="s">
        <v>12</v>
      </c>
      <c r="C28" s="43"/>
      <c r="F28" s="44"/>
      <c r="G28" s="4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>
      <c r="A29" s="41"/>
      <c r="B29" s="23"/>
      <c r="C29" s="60"/>
      <c r="F29" s="44"/>
      <c r="G29" s="4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>
      <c r="A30" s="41"/>
      <c r="B30" s="72" t="s">
        <v>15</v>
      </c>
      <c r="C30" s="73" t="str">
        <f>'Final Comparison of Results'!B8</f>
        <v/>
      </c>
      <c r="F30" s="44"/>
      <c r="G30" s="4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>
      <c r="A31" s="41"/>
      <c r="B31" s="50" t="s">
        <v>16</v>
      </c>
      <c r="C31" s="73">
        <v>10000.0</v>
      </c>
      <c r="F31" s="44"/>
      <c r="G31" s="4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</row>
    <row r="32">
      <c r="A32" s="41"/>
      <c r="B32" s="50" t="s">
        <v>5</v>
      </c>
      <c r="C32" s="73">
        <f>C30/C31</f>
        <v>0</v>
      </c>
      <c r="F32" s="44"/>
      <c r="G32" s="4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</row>
    <row r="33">
      <c r="A33" s="41"/>
      <c r="B33" s="48" t="s">
        <v>25</v>
      </c>
      <c r="C33" s="74">
        <f>IF(AND('Final Comparison of Results'!B8&lt;=50000, 'Final Comparison of Results'!B8&gt;0),6000, IF(AND('Final Comparison of Results'!B8&gt;=50000, 'Final Comparison of Results'!B8&lt;=100000),11000, IF(AND('Final Comparison of Results'!B8&gt;100000, 'Final Comparison of Results'!B8&lt;=250000), 22000, IF(AND('Final Comparison of Results'!B8&gt;250000, 'Final Comparison of Results'!B8&lt;=500000), 40000, IF(AND('Final Comparison of Results'!B8&gt;500000, 'Final Comparison of Results'!B8&lt;=750000), 50000, IF('Final Comparison of Results'!B8&gt;750000, 55000, IF(ISBLANK('Final Comparison of Results'!B8),0)))))))</f>
        <v>0</v>
      </c>
      <c r="F33" s="44"/>
      <c r="G33" s="4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</row>
    <row r="34">
      <c r="A34" s="41"/>
      <c r="B34" s="48" t="s">
        <v>28</v>
      </c>
      <c r="C34" s="75">
        <f>C7-C32</f>
        <v>0</v>
      </c>
      <c r="F34" s="44"/>
      <c r="G34" s="44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>
      <c r="A35" s="41"/>
      <c r="B35" s="48" t="s">
        <v>29</v>
      </c>
      <c r="C35" s="76">
        <f>C8</f>
        <v>0</v>
      </c>
      <c r="F35" s="44"/>
      <c r="G35" s="4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>
      <c r="A36" s="41"/>
      <c r="B36" s="77" t="s">
        <v>8</v>
      </c>
      <c r="C36" s="78">
        <f>C35-C33</f>
        <v>0</v>
      </c>
      <c r="F36" s="44"/>
      <c r="G36" s="4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</row>
    <row r="37">
      <c r="A37" s="41"/>
      <c r="B37" s="77" t="s">
        <v>7</v>
      </c>
      <c r="C37" s="79" t="str">
        <f>C33/C30</f>
        <v>#DIV/0!</v>
      </c>
      <c r="F37" s="44"/>
      <c r="G37" s="4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>
      <c r="A38" s="41"/>
      <c r="B38" s="80" t="s">
        <v>31</v>
      </c>
      <c r="C38" s="81"/>
      <c r="F38" s="44"/>
      <c r="G38" s="44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>
      <c r="A39" s="41"/>
      <c r="B39" s="8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</row>
    <row r="40">
      <c r="A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</row>
    <row r="41">
      <c r="A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</row>
    <row r="42">
      <c r="A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>
      <c r="A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</row>
    <row r="44">
      <c r="A44" s="41"/>
      <c r="B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>
      <c r="A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</row>
    <row r="46">
      <c r="A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>
      <c r="A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</row>
    <row r="48">
      <c r="A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69">
      <c r="E69" s="41"/>
      <c r="H69" s="83"/>
    </row>
    <row r="70">
      <c r="E70" s="41"/>
      <c r="H70" s="83"/>
    </row>
    <row r="71">
      <c r="E71" s="41"/>
      <c r="H71" s="83"/>
    </row>
    <row r="72">
      <c r="E72" s="41"/>
      <c r="H72" s="83"/>
    </row>
    <row r="73">
      <c r="E73" s="41"/>
      <c r="H73" s="83"/>
    </row>
    <row r="74">
      <c r="E74" s="41"/>
      <c r="H74" s="83"/>
    </row>
    <row r="75">
      <c r="E75" s="41"/>
      <c r="H75" s="83"/>
    </row>
    <row r="76">
      <c r="E76" s="41"/>
      <c r="H76" s="83"/>
    </row>
    <row r="77">
      <c r="E77" s="41"/>
      <c r="H77" s="83"/>
    </row>
    <row r="78">
      <c r="E78" s="41"/>
      <c r="H78" s="83"/>
    </row>
    <row r="79">
      <c r="E79" s="41"/>
      <c r="H79" s="83"/>
    </row>
    <row r="80">
      <c r="E80" s="41"/>
      <c r="H80" s="83"/>
    </row>
    <row r="81">
      <c r="E81" s="41"/>
      <c r="H81" s="83"/>
    </row>
    <row r="82">
      <c r="E82" s="41"/>
      <c r="H82" s="83"/>
    </row>
    <row r="83">
      <c r="E83" s="41"/>
      <c r="H83" s="83"/>
    </row>
    <row r="84">
      <c r="E84" s="41"/>
      <c r="H84" s="83"/>
    </row>
    <row r="85">
      <c r="E85" s="41"/>
      <c r="H85" s="83"/>
    </row>
    <row r="86">
      <c r="E86" s="41"/>
      <c r="H86" s="83"/>
    </row>
    <row r="87">
      <c r="E87" s="41"/>
      <c r="H87" s="83"/>
    </row>
    <row r="88">
      <c r="E88" s="41"/>
      <c r="H88" s="83"/>
    </row>
    <row r="89">
      <c r="E89" s="41"/>
      <c r="H89" s="83"/>
    </row>
    <row r="90">
      <c r="E90" s="41"/>
      <c r="H90" s="83"/>
    </row>
    <row r="91">
      <c r="E91" s="41"/>
      <c r="H91" s="83"/>
    </row>
    <row r="92">
      <c r="E92" s="41"/>
      <c r="H92" s="83"/>
    </row>
    <row r="93">
      <c r="E93" s="41"/>
      <c r="H93" s="83"/>
    </row>
    <row r="94">
      <c r="E94" s="41"/>
      <c r="H94" s="83"/>
    </row>
    <row r="95">
      <c r="E95" s="41"/>
      <c r="H95" s="83"/>
    </row>
    <row r="96">
      <c r="E96" s="41"/>
      <c r="H96" s="83"/>
    </row>
    <row r="97">
      <c r="E97" s="41"/>
      <c r="H97" s="83"/>
    </row>
    <row r="98">
      <c r="E98" s="41"/>
      <c r="H98" s="83"/>
    </row>
    <row r="99">
      <c r="E99" s="41"/>
      <c r="H99" s="83"/>
    </row>
    <row r="100">
      <c r="E100" s="41"/>
      <c r="H100" s="83"/>
    </row>
    <row r="101">
      <c r="E101" s="41"/>
      <c r="H101" s="83"/>
    </row>
    <row r="102">
      <c r="E102" s="41"/>
      <c r="H102" s="83"/>
    </row>
    <row r="103">
      <c r="E103" s="41"/>
      <c r="H103" s="83"/>
    </row>
    <row r="104">
      <c r="E104" s="41"/>
      <c r="H104" s="83"/>
    </row>
    <row r="105">
      <c r="E105" s="41"/>
      <c r="H105" s="83"/>
    </row>
    <row r="106">
      <c r="E106" s="41"/>
      <c r="H106" s="83"/>
    </row>
    <row r="107">
      <c r="E107" s="41"/>
      <c r="H107" s="83"/>
    </row>
    <row r="108">
      <c r="E108" s="41"/>
      <c r="H108" s="83"/>
    </row>
    <row r="109">
      <c r="E109" s="41"/>
      <c r="H109" s="83"/>
    </row>
    <row r="110">
      <c r="E110" s="41"/>
      <c r="H110" s="83"/>
    </row>
    <row r="111">
      <c r="E111" s="41"/>
      <c r="H111" s="83"/>
    </row>
    <row r="112">
      <c r="E112" s="41"/>
      <c r="H112" s="83"/>
    </row>
    <row r="113">
      <c r="E113" s="41"/>
      <c r="H113" s="83"/>
    </row>
    <row r="114">
      <c r="E114" s="41"/>
      <c r="H114" s="83"/>
    </row>
    <row r="115">
      <c r="E115" s="41"/>
      <c r="H115" s="83"/>
    </row>
    <row r="116">
      <c r="E116" s="41"/>
      <c r="H116" s="83"/>
    </row>
    <row r="117">
      <c r="E117" s="41"/>
      <c r="H117" s="83"/>
    </row>
    <row r="118">
      <c r="E118" s="41"/>
      <c r="H118" s="83"/>
    </row>
    <row r="119">
      <c r="E119" s="41"/>
      <c r="H119" s="83"/>
    </row>
    <row r="120">
      <c r="E120" s="41"/>
      <c r="H120" s="83"/>
    </row>
    <row r="121">
      <c r="E121" s="41"/>
      <c r="H121" s="83"/>
    </row>
    <row r="122">
      <c r="E122" s="41"/>
      <c r="H122" s="83"/>
    </row>
    <row r="123">
      <c r="E123" s="41"/>
      <c r="H123" s="83"/>
    </row>
    <row r="124">
      <c r="E124" s="41"/>
      <c r="H124" s="83"/>
    </row>
    <row r="125">
      <c r="E125" s="41"/>
      <c r="H125" s="83"/>
    </row>
    <row r="126">
      <c r="E126" s="41"/>
      <c r="H126" s="83"/>
    </row>
    <row r="127">
      <c r="E127" s="41"/>
      <c r="H127" s="83"/>
    </row>
    <row r="128">
      <c r="E128" s="41"/>
      <c r="H128" s="83"/>
    </row>
    <row r="129">
      <c r="E129" s="41"/>
      <c r="H129" s="83"/>
    </row>
    <row r="130">
      <c r="E130" s="41"/>
      <c r="H130" s="83"/>
    </row>
    <row r="131">
      <c r="E131" s="41"/>
      <c r="H131" s="83"/>
    </row>
    <row r="132">
      <c r="E132" s="41"/>
      <c r="H132" s="83"/>
    </row>
    <row r="133">
      <c r="E133" s="41"/>
      <c r="H133" s="83"/>
    </row>
    <row r="134">
      <c r="E134" s="41"/>
      <c r="H134" s="83"/>
    </row>
    <row r="135">
      <c r="E135" s="41"/>
      <c r="H135" s="83"/>
    </row>
    <row r="136">
      <c r="E136" s="41"/>
      <c r="H136" s="83"/>
    </row>
    <row r="137">
      <c r="E137" s="41"/>
      <c r="H137" s="83"/>
    </row>
    <row r="138">
      <c r="E138" s="41"/>
      <c r="H138" s="83"/>
    </row>
    <row r="139">
      <c r="E139" s="41"/>
      <c r="H139" s="83"/>
    </row>
    <row r="140">
      <c r="E140" s="41"/>
      <c r="H140" s="83"/>
    </row>
    <row r="141">
      <c r="E141" s="41"/>
      <c r="H141" s="83"/>
    </row>
    <row r="142">
      <c r="E142" s="41"/>
      <c r="H142" s="83"/>
    </row>
    <row r="143">
      <c r="E143" s="41"/>
      <c r="H143" s="83"/>
    </row>
    <row r="144">
      <c r="E144" s="41"/>
      <c r="H144" s="83"/>
    </row>
    <row r="145">
      <c r="E145" s="41"/>
      <c r="H145" s="83"/>
    </row>
    <row r="146">
      <c r="E146" s="41"/>
      <c r="H146" s="83"/>
    </row>
    <row r="147">
      <c r="E147" s="41"/>
      <c r="H147" s="83"/>
    </row>
    <row r="148">
      <c r="E148" s="41"/>
      <c r="H148" s="83"/>
    </row>
    <row r="149">
      <c r="E149" s="41"/>
      <c r="H149" s="83"/>
    </row>
    <row r="150">
      <c r="E150" s="41"/>
      <c r="H150" s="83"/>
    </row>
    <row r="151">
      <c r="E151" s="41"/>
      <c r="H151" s="83"/>
    </row>
    <row r="152">
      <c r="E152" s="41"/>
      <c r="H152" s="83"/>
    </row>
    <row r="153">
      <c r="E153" s="41"/>
      <c r="H153" s="83"/>
    </row>
    <row r="154">
      <c r="E154" s="41"/>
      <c r="H154" s="83"/>
    </row>
    <row r="155">
      <c r="E155" s="41"/>
      <c r="H155" s="83"/>
    </row>
    <row r="156">
      <c r="E156" s="41"/>
      <c r="H156" s="83"/>
    </row>
    <row r="157">
      <c r="E157" s="41"/>
      <c r="H157" s="83"/>
    </row>
    <row r="158">
      <c r="E158" s="41"/>
      <c r="H158" s="83"/>
    </row>
    <row r="159">
      <c r="E159" s="41"/>
      <c r="H159" s="83"/>
    </row>
    <row r="160">
      <c r="E160" s="41"/>
      <c r="H160" s="83"/>
    </row>
    <row r="161">
      <c r="E161" s="41"/>
      <c r="H161" s="83"/>
    </row>
    <row r="162">
      <c r="E162" s="41"/>
      <c r="H162" s="83"/>
    </row>
    <row r="163">
      <c r="E163" s="41"/>
      <c r="H163" s="83"/>
    </row>
    <row r="164">
      <c r="E164" s="41"/>
      <c r="H164" s="83"/>
    </row>
    <row r="165">
      <c r="E165" s="84"/>
      <c r="H165" s="83"/>
    </row>
    <row r="166">
      <c r="E166" s="41"/>
      <c r="H166" s="83"/>
    </row>
    <row r="167">
      <c r="E167" s="41"/>
      <c r="H167" s="83"/>
    </row>
    <row r="168">
      <c r="E168" s="41"/>
      <c r="H168" s="83"/>
    </row>
    <row r="169">
      <c r="E169" s="41"/>
      <c r="H169" s="83"/>
    </row>
    <row r="170">
      <c r="E170" s="41"/>
      <c r="H170" s="83"/>
    </row>
    <row r="171">
      <c r="E171" s="41"/>
      <c r="H171" s="83"/>
    </row>
    <row r="172">
      <c r="E172" s="41"/>
      <c r="H172" s="83"/>
    </row>
    <row r="173">
      <c r="E173" s="41"/>
      <c r="H173" s="83"/>
    </row>
    <row r="174">
      <c r="E174" s="41"/>
      <c r="H174" s="83"/>
    </row>
    <row r="175">
      <c r="E175" s="41"/>
      <c r="H175" s="83"/>
    </row>
    <row r="176">
      <c r="E176" s="41"/>
      <c r="H176" s="83"/>
    </row>
    <row r="177">
      <c r="E177" s="41"/>
      <c r="H177" s="83"/>
    </row>
    <row r="178">
      <c r="E178" s="41"/>
      <c r="H178" s="83"/>
    </row>
    <row r="179">
      <c r="E179" s="41"/>
      <c r="H179" s="83"/>
    </row>
    <row r="180">
      <c r="E180" s="41"/>
      <c r="H180" s="83"/>
    </row>
    <row r="181">
      <c r="E181" s="41"/>
      <c r="H181" s="83"/>
    </row>
    <row r="182">
      <c r="E182" s="41"/>
      <c r="H182" s="83"/>
    </row>
    <row r="183">
      <c r="E183" s="41"/>
      <c r="H183" s="83"/>
    </row>
    <row r="184">
      <c r="E184" s="41"/>
      <c r="H184" s="83"/>
    </row>
    <row r="185">
      <c r="E185" s="41"/>
      <c r="H185" s="83"/>
    </row>
    <row r="186">
      <c r="E186" s="41"/>
      <c r="H186" s="83"/>
    </row>
    <row r="187">
      <c r="E187" s="41"/>
      <c r="H187" s="83"/>
    </row>
    <row r="188">
      <c r="E188" s="41"/>
      <c r="H188" s="83"/>
    </row>
    <row r="189">
      <c r="E189" s="41"/>
      <c r="H189" s="83"/>
    </row>
    <row r="190">
      <c r="E190" s="41"/>
      <c r="H190" s="83"/>
    </row>
    <row r="191">
      <c r="E191" s="41"/>
      <c r="H191" s="83"/>
    </row>
    <row r="192">
      <c r="E192" s="41"/>
      <c r="H192" s="83"/>
    </row>
    <row r="193">
      <c r="E193" s="41"/>
      <c r="H193" s="83"/>
    </row>
    <row r="194">
      <c r="E194" s="41"/>
      <c r="H194" s="83"/>
    </row>
    <row r="195">
      <c r="E195" s="41"/>
      <c r="H195" s="83"/>
    </row>
    <row r="196">
      <c r="E196" s="41"/>
      <c r="H196" s="83"/>
    </row>
    <row r="197">
      <c r="E197" s="41"/>
      <c r="H197" s="83"/>
    </row>
    <row r="198">
      <c r="E198" s="41"/>
      <c r="H198" s="83"/>
    </row>
    <row r="199">
      <c r="E199" s="41"/>
      <c r="H199" s="83"/>
    </row>
    <row r="200">
      <c r="E200" s="41"/>
      <c r="H200" s="83"/>
    </row>
    <row r="201">
      <c r="E201" s="41"/>
      <c r="H201" s="83"/>
    </row>
    <row r="202">
      <c r="E202" s="41"/>
      <c r="H202" s="83"/>
    </row>
    <row r="203">
      <c r="E203" s="41"/>
      <c r="H203" s="83"/>
    </row>
    <row r="204">
      <c r="E204" s="41"/>
      <c r="H204" s="83"/>
    </row>
    <row r="205">
      <c r="E205" s="41"/>
      <c r="H205" s="83"/>
    </row>
    <row r="206">
      <c r="E206" s="41"/>
      <c r="H206" s="83"/>
    </row>
    <row r="207">
      <c r="E207" s="41"/>
      <c r="H207" s="83"/>
    </row>
    <row r="208">
      <c r="E208" s="41"/>
      <c r="H208" s="83"/>
    </row>
    <row r="209">
      <c r="E209" s="41"/>
      <c r="H209" s="83"/>
    </row>
    <row r="210">
      <c r="E210" s="41"/>
      <c r="H210" s="83"/>
    </row>
    <row r="211">
      <c r="E211" s="41"/>
      <c r="H211" s="83"/>
    </row>
    <row r="212">
      <c r="E212" s="41"/>
      <c r="H212" s="83"/>
    </row>
    <row r="213">
      <c r="E213" s="41"/>
      <c r="H213" s="83"/>
    </row>
    <row r="214">
      <c r="E214" s="41"/>
      <c r="H214" s="83"/>
    </row>
    <row r="215">
      <c r="E215" s="41"/>
      <c r="H215" s="83"/>
    </row>
    <row r="216">
      <c r="E216" s="41"/>
      <c r="H216" s="83"/>
    </row>
    <row r="217">
      <c r="E217" s="41"/>
      <c r="H217" s="83"/>
    </row>
    <row r="218">
      <c r="E218" s="41"/>
      <c r="H218" s="83"/>
    </row>
    <row r="219">
      <c r="E219" s="41"/>
      <c r="H219" s="83"/>
    </row>
    <row r="220">
      <c r="E220" s="41"/>
      <c r="H220" s="83"/>
    </row>
    <row r="221">
      <c r="E221" s="41"/>
      <c r="H221" s="83"/>
    </row>
    <row r="222">
      <c r="E222" s="41"/>
      <c r="H222" s="83"/>
    </row>
    <row r="223">
      <c r="E223" s="41"/>
      <c r="H223" s="83"/>
    </row>
    <row r="224">
      <c r="E224" s="41"/>
      <c r="H224" s="83"/>
    </row>
    <row r="225">
      <c r="E225" s="41"/>
      <c r="H225" s="83"/>
    </row>
    <row r="226">
      <c r="E226" s="41"/>
      <c r="H226" s="83"/>
    </row>
    <row r="227">
      <c r="E227" s="41"/>
      <c r="H227" s="83"/>
    </row>
    <row r="228">
      <c r="E228" s="41"/>
      <c r="H228" s="83"/>
    </row>
    <row r="229">
      <c r="E229" s="41"/>
      <c r="H229" s="83"/>
    </row>
    <row r="230">
      <c r="E230" s="41"/>
      <c r="H230" s="83"/>
    </row>
    <row r="231">
      <c r="E231" s="41"/>
      <c r="H231" s="83"/>
    </row>
    <row r="232">
      <c r="E232" s="41"/>
      <c r="H232" s="83"/>
    </row>
    <row r="233">
      <c r="E233" s="41"/>
      <c r="H233" s="83"/>
    </row>
    <row r="234">
      <c r="E234" s="41"/>
      <c r="H234" s="83"/>
    </row>
    <row r="235">
      <c r="E235" s="41"/>
      <c r="H235" s="83"/>
    </row>
    <row r="236">
      <c r="E236" s="41"/>
      <c r="H236" s="83"/>
    </row>
    <row r="237">
      <c r="E237" s="41"/>
      <c r="H237" s="83"/>
    </row>
    <row r="238">
      <c r="E238" s="41"/>
      <c r="H238" s="83"/>
    </row>
    <row r="239">
      <c r="E239" s="41"/>
      <c r="H239" s="83"/>
    </row>
    <row r="240">
      <c r="E240" s="41"/>
      <c r="H240" s="83"/>
    </row>
    <row r="241">
      <c r="E241" s="41"/>
      <c r="H241" s="83"/>
    </row>
    <row r="242">
      <c r="E242" s="41"/>
      <c r="H242" s="83"/>
    </row>
    <row r="243">
      <c r="E243" s="41"/>
      <c r="H243" s="83"/>
    </row>
    <row r="244">
      <c r="E244" s="41"/>
      <c r="H244" s="83"/>
    </row>
    <row r="245">
      <c r="E245" s="41"/>
      <c r="H245" s="83"/>
    </row>
    <row r="246">
      <c r="E246" s="41"/>
      <c r="H246" s="83"/>
    </row>
    <row r="247">
      <c r="E247" s="41"/>
      <c r="H247" s="83"/>
    </row>
    <row r="248">
      <c r="E248" s="41"/>
      <c r="H248" s="83"/>
    </row>
    <row r="249">
      <c r="E249" s="41"/>
      <c r="H249" s="83"/>
    </row>
    <row r="250">
      <c r="E250" s="41"/>
      <c r="H250" s="83"/>
    </row>
    <row r="251">
      <c r="E251" s="41"/>
      <c r="H251" s="83"/>
    </row>
    <row r="252">
      <c r="E252" s="41"/>
      <c r="H252" s="83"/>
    </row>
    <row r="253">
      <c r="E253" s="41"/>
      <c r="H253" s="83"/>
    </row>
    <row r="254">
      <c r="E254" s="41"/>
      <c r="H254" s="83"/>
    </row>
    <row r="255">
      <c r="E255" s="41"/>
      <c r="H255" s="83"/>
    </row>
    <row r="256">
      <c r="E256" s="41"/>
      <c r="H256" s="83"/>
    </row>
    <row r="257">
      <c r="E257" s="41"/>
      <c r="H257" s="83"/>
    </row>
    <row r="258">
      <c r="E258" s="41"/>
      <c r="H258" s="83"/>
    </row>
    <row r="259">
      <c r="E259" s="41"/>
      <c r="H259" s="83"/>
    </row>
    <row r="260">
      <c r="E260" s="41"/>
      <c r="H260" s="83"/>
    </row>
    <row r="261">
      <c r="E261" s="41"/>
      <c r="H261" s="83"/>
    </row>
    <row r="262">
      <c r="E262" s="41"/>
      <c r="H262" s="83"/>
    </row>
    <row r="263">
      <c r="E263" s="41"/>
      <c r="H263" s="83"/>
    </row>
    <row r="264">
      <c r="E264" s="41"/>
      <c r="H264" s="83"/>
    </row>
    <row r="265">
      <c r="E265" s="41"/>
      <c r="H265" s="83"/>
    </row>
    <row r="266">
      <c r="E266" s="41"/>
      <c r="H266" s="83"/>
    </row>
    <row r="267">
      <c r="E267" s="41"/>
      <c r="H267" s="83"/>
    </row>
    <row r="268">
      <c r="E268" s="41"/>
      <c r="H268" s="83"/>
    </row>
    <row r="269">
      <c r="E269" s="41"/>
      <c r="H269" s="83"/>
    </row>
    <row r="270">
      <c r="E270" s="41"/>
      <c r="H270" s="83"/>
    </row>
    <row r="271">
      <c r="E271" s="41"/>
      <c r="H271" s="83"/>
    </row>
    <row r="272">
      <c r="E272" s="41"/>
      <c r="H272" s="83"/>
    </row>
    <row r="273">
      <c r="E273" s="41"/>
      <c r="H273" s="83"/>
    </row>
    <row r="274">
      <c r="E274" s="41"/>
      <c r="H274" s="83"/>
    </row>
    <row r="275">
      <c r="E275" s="41"/>
      <c r="H275" s="83"/>
    </row>
    <row r="276">
      <c r="E276" s="41"/>
      <c r="H276" s="83"/>
    </row>
    <row r="277">
      <c r="E277" s="41"/>
      <c r="H277" s="83"/>
    </row>
    <row r="278">
      <c r="E278" s="41"/>
      <c r="H278" s="83"/>
    </row>
    <row r="279">
      <c r="E279" s="41"/>
      <c r="H279" s="83"/>
    </row>
    <row r="280">
      <c r="E280" s="41"/>
      <c r="H280" s="83"/>
    </row>
    <row r="281">
      <c r="E281" s="41"/>
      <c r="H281" s="83"/>
    </row>
    <row r="282">
      <c r="E282" s="41"/>
      <c r="H282" s="83"/>
    </row>
    <row r="283">
      <c r="E283" s="41"/>
      <c r="H283" s="83"/>
    </row>
    <row r="284">
      <c r="E284" s="41"/>
      <c r="H284" s="83"/>
    </row>
    <row r="285">
      <c r="E285" s="41"/>
      <c r="H285" s="83"/>
    </row>
    <row r="286">
      <c r="E286" s="41"/>
      <c r="H286" s="83"/>
    </row>
    <row r="287">
      <c r="E287" s="41"/>
      <c r="H287" s="83"/>
    </row>
    <row r="288">
      <c r="E288" s="41"/>
      <c r="H288" s="83"/>
    </row>
    <row r="289">
      <c r="E289" s="41"/>
      <c r="H289" s="83"/>
    </row>
    <row r="290">
      <c r="E290" s="41"/>
      <c r="H290" s="83"/>
    </row>
    <row r="291">
      <c r="E291" s="41"/>
      <c r="H291" s="83"/>
    </row>
    <row r="292">
      <c r="E292" s="41"/>
      <c r="H292" s="83"/>
    </row>
    <row r="293">
      <c r="E293" s="41"/>
      <c r="H293" s="83"/>
    </row>
    <row r="294">
      <c r="E294" s="41"/>
      <c r="H294" s="83"/>
    </row>
    <row r="295">
      <c r="E295" s="41"/>
      <c r="H295" s="83"/>
    </row>
    <row r="296">
      <c r="E296" s="41"/>
      <c r="H296" s="83"/>
    </row>
    <row r="297">
      <c r="E297" s="41"/>
      <c r="H297" s="83"/>
    </row>
    <row r="298">
      <c r="E298" s="41"/>
      <c r="H298" s="83"/>
    </row>
    <row r="299">
      <c r="E299" s="41"/>
      <c r="H299" s="83"/>
    </row>
    <row r="300">
      <c r="E300" s="41"/>
      <c r="H300" s="83"/>
    </row>
    <row r="301">
      <c r="E301" s="41"/>
      <c r="H301" s="83"/>
    </row>
    <row r="302">
      <c r="E302" s="41"/>
      <c r="H302" s="83"/>
    </row>
    <row r="303">
      <c r="E303" s="41"/>
      <c r="H303" s="83"/>
    </row>
    <row r="304">
      <c r="E304" s="41"/>
      <c r="H304" s="83"/>
    </row>
    <row r="305">
      <c r="E305" s="41"/>
      <c r="H305" s="83"/>
    </row>
    <row r="306">
      <c r="E306" s="41"/>
      <c r="H306" s="83"/>
    </row>
    <row r="307">
      <c r="E307" s="41"/>
      <c r="H307" s="83"/>
    </row>
    <row r="308">
      <c r="E308" s="41"/>
      <c r="H308" s="83"/>
    </row>
    <row r="309">
      <c r="E309" s="41"/>
      <c r="H309" s="83"/>
    </row>
    <row r="310">
      <c r="E310" s="41"/>
      <c r="H310" s="83"/>
    </row>
    <row r="311">
      <c r="E311" s="41"/>
      <c r="H311" s="83"/>
    </row>
    <row r="312">
      <c r="E312" s="41"/>
      <c r="H312" s="83"/>
    </row>
    <row r="313">
      <c r="E313" s="41"/>
      <c r="H313" s="83"/>
    </row>
    <row r="314">
      <c r="E314" s="41"/>
      <c r="H314" s="83"/>
    </row>
    <row r="315">
      <c r="E315" s="41"/>
      <c r="H315" s="83"/>
    </row>
    <row r="316">
      <c r="E316" s="41"/>
      <c r="H316" s="83"/>
    </row>
    <row r="317">
      <c r="E317" s="41"/>
      <c r="H317" s="83"/>
    </row>
    <row r="318">
      <c r="E318" s="41"/>
      <c r="H318" s="83"/>
    </row>
    <row r="319">
      <c r="E319" s="41"/>
      <c r="H319" s="83"/>
    </row>
    <row r="320">
      <c r="E320" s="41"/>
      <c r="H320" s="83"/>
    </row>
    <row r="321">
      <c r="E321" s="41"/>
      <c r="H321" s="83"/>
    </row>
    <row r="322">
      <c r="E322" s="41"/>
      <c r="H322" s="83"/>
    </row>
    <row r="323">
      <c r="E323" s="41"/>
      <c r="H323" s="83"/>
    </row>
    <row r="324">
      <c r="E324" s="41"/>
      <c r="H324" s="83"/>
    </row>
    <row r="325">
      <c r="E325" s="41"/>
      <c r="H325" s="83"/>
    </row>
    <row r="326">
      <c r="E326" s="41"/>
      <c r="H326" s="83"/>
    </row>
    <row r="327">
      <c r="E327" s="41"/>
      <c r="H327" s="83"/>
    </row>
    <row r="328">
      <c r="E328" s="41"/>
      <c r="H328" s="83"/>
    </row>
    <row r="329">
      <c r="E329" s="41"/>
      <c r="H329" s="83"/>
    </row>
    <row r="330">
      <c r="E330" s="41"/>
      <c r="H330" s="83"/>
    </row>
    <row r="331">
      <c r="E331" s="41"/>
      <c r="H331" s="83"/>
    </row>
    <row r="332">
      <c r="E332" s="41"/>
      <c r="H332" s="83"/>
    </row>
    <row r="333">
      <c r="E333" s="41"/>
      <c r="H333" s="83"/>
    </row>
    <row r="334">
      <c r="E334" s="41"/>
      <c r="H334" s="83"/>
    </row>
    <row r="335">
      <c r="E335" s="41"/>
      <c r="H335" s="83"/>
    </row>
    <row r="336">
      <c r="E336" s="41"/>
      <c r="H336" s="83"/>
    </row>
    <row r="337">
      <c r="E337" s="41"/>
      <c r="H337" s="83"/>
    </row>
    <row r="338">
      <c r="E338" s="41"/>
      <c r="H338" s="83"/>
    </row>
    <row r="339">
      <c r="E339" s="41"/>
      <c r="H339" s="83"/>
    </row>
    <row r="340">
      <c r="E340" s="41"/>
      <c r="H340" s="83"/>
    </row>
    <row r="341">
      <c r="E341" s="41"/>
      <c r="H341" s="83"/>
    </row>
    <row r="342">
      <c r="E342" s="41"/>
      <c r="H342" s="83"/>
    </row>
    <row r="343">
      <c r="E343" s="41"/>
      <c r="H343" s="83"/>
    </row>
    <row r="344">
      <c r="E344" s="41"/>
      <c r="H344" s="83"/>
    </row>
    <row r="345">
      <c r="E345" s="41"/>
      <c r="H345" s="83"/>
    </row>
    <row r="346">
      <c r="E346" s="41"/>
      <c r="H346" s="83"/>
    </row>
    <row r="347">
      <c r="E347" s="41"/>
      <c r="H347" s="83"/>
    </row>
    <row r="348">
      <c r="E348" s="41"/>
      <c r="H348" s="83"/>
    </row>
    <row r="349">
      <c r="E349" s="41"/>
      <c r="H349" s="83"/>
    </row>
    <row r="350">
      <c r="E350" s="41"/>
      <c r="H350" s="83"/>
    </row>
    <row r="351">
      <c r="E351" s="41"/>
      <c r="H351" s="83"/>
    </row>
    <row r="352">
      <c r="E352" s="41"/>
      <c r="H352" s="83"/>
    </row>
    <row r="353">
      <c r="E353" s="41"/>
      <c r="H353" s="83"/>
    </row>
    <row r="354">
      <c r="E354" s="41"/>
      <c r="H354" s="83"/>
    </row>
    <row r="355">
      <c r="E355" s="41"/>
      <c r="H355" s="83"/>
    </row>
    <row r="356">
      <c r="E356" s="41"/>
      <c r="H356" s="83"/>
    </row>
    <row r="357">
      <c r="E357" s="41"/>
      <c r="H357" s="83"/>
    </row>
    <row r="358">
      <c r="E358" s="41"/>
      <c r="H358" s="83"/>
    </row>
    <row r="359">
      <c r="E359" s="41"/>
      <c r="H359" s="83"/>
    </row>
    <row r="360">
      <c r="E360" s="41"/>
      <c r="H360" s="83"/>
    </row>
    <row r="361">
      <c r="E361" s="41"/>
      <c r="H361" s="83"/>
    </row>
    <row r="362">
      <c r="E362" s="41"/>
      <c r="H362" s="83"/>
    </row>
    <row r="363">
      <c r="E363" s="41"/>
      <c r="H363" s="83"/>
    </row>
    <row r="364">
      <c r="E364" s="41"/>
      <c r="H364" s="83"/>
    </row>
    <row r="365">
      <c r="E365" s="41"/>
      <c r="H365" s="83"/>
    </row>
    <row r="366">
      <c r="E366" s="41"/>
      <c r="H366" s="83"/>
    </row>
    <row r="367">
      <c r="E367" s="41"/>
      <c r="H367" s="83"/>
    </row>
    <row r="368">
      <c r="E368" s="41"/>
      <c r="H368" s="83"/>
    </row>
    <row r="369">
      <c r="E369" s="41"/>
      <c r="H369" s="83"/>
    </row>
    <row r="370">
      <c r="E370" s="41"/>
      <c r="H370" s="83"/>
    </row>
    <row r="371">
      <c r="E371" s="41"/>
      <c r="H371" s="83"/>
    </row>
    <row r="372">
      <c r="E372" s="41"/>
      <c r="H372" s="83"/>
    </row>
    <row r="373">
      <c r="E373" s="41"/>
      <c r="H373" s="83"/>
    </row>
    <row r="374">
      <c r="E374" s="41"/>
      <c r="H374" s="83"/>
    </row>
    <row r="375">
      <c r="E375" s="41"/>
      <c r="H375" s="83"/>
    </row>
    <row r="376">
      <c r="E376" s="41"/>
      <c r="H376" s="83"/>
    </row>
    <row r="377">
      <c r="E377" s="41"/>
      <c r="H377" s="83"/>
    </row>
    <row r="378">
      <c r="E378" s="41"/>
      <c r="H378" s="83"/>
    </row>
    <row r="379">
      <c r="E379" s="41"/>
      <c r="H379" s="83"/>
    </row>
    <row r="380">
      <c r="E380" s="41"/>
      <c r="H380" s="83"/>
    </row>
    <row r="381">
      <c r="E381" s="41"/>
      <c r="H381" s="83"/>
    </row>
    <row r="382">
      <c r="E382" s="41"/>
      <c r="H382" s="83"/>
    </row>
    <row r="383">
      <c r="E383" s="41"/>
      <c r="H383" s="83"/>
    </row>
    <row r="384">
      <c r="E384" s="41"/>
      <c r="H384" s="83"/>
    </row>
    <row r="385">
      <c r="E385" s="41"/>
      <c r="H385" s="83"/>
    </row>
    <row r="386">
      <c r="E386" s="41"/>
      <c r="H386" s="83"/>
    </row>
    <row r="387">
      <c r="E387" s="41"/>
      <c r="H387" s="83"/>
    </row>
    <row r="388">
      <c r="E388" s="41"/>
      <c r="H388" s="83"/>
    </row>
    <row r="389">
      <c r="E389" s="41"/>
      <c r="H389" s="83"/>
    </row>
    <row r="390">
      <c r="E390" s="41"/>
      <c r="H390" s="83"/>
    </row>
    <row r="391">
      <c r="E391" s="41"/>
      <c r="H391" s="83"/>
    </row>
    <row r="392">
      <c r="E392" s="41"/>
      <c r="H392" s="83"/>
    </row>
    <row r="393">
      <c r="E393" s="41"/>
      <c r="H393" s="83"/>
    </row>
    <row r="394">
      <c r="E394" s="41"/>
      <c r="H394" s="83"/>
    </row>
    <row r="395">
      <c r="E395" s="41"/>
      <c r="H395" s="83"/>
    </row>
    <row r="396">
      <c r="E396" s="41"/>
      <c r="H396" s="83"/>
    </row>
    <row r="397">
      <c r="E397" s="41"/>
      <c r="H397" s="83"/>
    </row>
    <row r="398">
      <c r="E398" s="41"/>
      <c r="H398" s="83"/>
    </row>
    <row r="399">
      <c r="E399" s="41"/>
      <c r="H399" s="83"/>
    </row>
    <row r="400">
      <c r="E400" s="41"/>
      <c r="H400" s="83"/>
    </row>
    <row r="401">
      <c r="E401" s="41"/>
      <c r="H401" s="83"/>
    </row>
    <row r="402">
      <c r="E402" s="41"/>
      <c r="H402" s="83"/>
    </row>
    <row r="403">
      <c r="E403" s="41"/>
      <c r="H403" s="83"/>
    </row>
    <row r="404">
      <c r="E404" s="41"/>
      <c r="H404" s="83"/>
    </row>
    <row r="405">
      <c r="E405" s="41"/>
      <c r="H405" s="83"/>
    </row>
    <row r="406">
      <c r="E406" s="41"/>
      <c r="H406" s="83"/>
    </row>
    <row r="407">
      <c r="E407" s="41"/>
      <c r="H407" s="83"/>
    </row>
    <row r="408">
      <c r="E408" s="41"/>
      <c r="H408" s="83"/>
    </row>
    <row r="409">
      <c r="E409" s="41"/>
      <c r="H409" s="83"/>
    </row>
    <row r="410">
      <c r="E410" s="41"/>
      <c r="H410" s="83"/>
    </row>
    <row r="411">
      <c r="E411" s="41"/>
      <c r="H411" s="83"/>
    </row>
    <row r="412">
      <c r="E412" s="41"/>
      <c r="H412" s="83"/>
    </row>
    <row r="413">
      <c r="E413" s="41"/>
      <c r="H413" s="83"/>
    </row>
    <row r="414">
      <c r="E414" s="41"/>
      <c r="H414" s="83"/>
    </row>
    <row r="415">
      <c r="E415" s="41"/>
      <c r="H415" s="83"/>
    </row>
    <row r="416">
      <c r="E416" s="41"/>
      <c r="H416" s="83"/>
    </row>
    <row r="417">
      <c r="E417" s="41"/>
      <c r="H417" s="83"/>
    </row>
    <row r="418">
      <c r="E418" s="41"/>
      <c r="H418" s="83"/>
    </row>
    <row r="419">
      <c r="E419" s="41"/>
      <c r="H419" s="83"/>
    </row>
    <row r="420">
      <c r="E420" s="41"/>
      <c r="H420" s="83"/>
    </row>
    <row r="421">
      <c r="E421" s="41"/>
      <c r="H421" s="83"/>
    </row>
    <row r="422">
      <c r="E422" s="41"/>
      <c r="H422" s="83"/>
    </row>
    <row r="423">
      <c r="E423" s="41"/>
      <c r="H423" s="83"/>
    </row>
    <row r="424">
      <c r="E424" s="41"/>
      <c r="H424" s="83"/>
    </row>
    <row r="425">
      <c r="E425" s="41"/>
      <c r="H425" s="83"/>
    </row>
    <row r="426">
      <c r="E426" s="41"/>
      <c r="H426" s="83"/>
    </row>
    <row r="427">
      <c r="E427" s="41"/>
      <c r="H427" s="83"/>
    </row>
    <row r="428">
      <c r="E428" s="41"/>
      <c r="H428" s="83"/>
    </row>
    <row r="429">
      <c r="E429" s="41"/>
      <c r="H429" s="83"/>
    </row>
    <row r="430">
      <c r="E430" s="41"/>
      <c r="H430" s="83"/>
    </row>
    <row r="431">
      <c r="E431" s="41"/>
      <c r="H431" s="83"/>
    </row>
    <row r="432">
      <c r="E432" s="41"/>
      <c r="H432" s="83"/>
    </row>
    <row r="433">
      <c r="E433" s="41"/>
      <c r="H433" s="83"/>
    </row>
    <row r="434">
      <c r="E434" s="41"/>
      <c r="H434" s="83"/>
    </row>
    <row r="435">
      <c r="E435" s="41"/>
      <c r="H435" s="83"/>
    </row>
    <row r="436">
      <c r="E436" s="41"/>
      <c r="H436" s="83"/>
    </row>
    <row r="437">
      <c r="E437" s="41"/>
      <c r="H437" s="83"/>
    </row>
    <row r="438">
      <c r="E438" s="41"/>
      <c r="H438" s="83"/>
    </row>
    <row r="439">
      <c r="E439" s="41"/>
      <c r="H439" s="83"/>
    </row>
    <row r="440">
      <c r="E440" s="41"/>
      <c r="H440" s="83"/>
    </row>
    <row r="441">
      <c r="E441" s="41"/>
      <c r="H441" s="83"/>
    </row>
    <row r="442">
      <c r="E442" s="41"/>
      <c r="H442" s="83"/>
    </row>
    <row r="443">
      <c r="E443" s="41"/>
      <c r="H443" s="83"/>
    </row>
    <row r="444">
      <c r="E444" s="41"/>
      <c r="H444" s="83"/>
    </row>
    <row r="445">
      <c r="E445" s="41"/>
      <c r="H445" s="83"/>
    </row>
    <row r="446">
      <c r="E446" s="41"/>
      <c r="H446" s="83"/>
    </row>
    <row r="447">
      <c r="E447" s="41"/>
      <c r="H447" s="83"/>
    </row>
    <row r="448">
      <c r="E448" s="41"/>
      <c r="H448" s="83"/>
    </row>
    <row r="449">
      <c r="E449" s="41"/>
      <c r="H449" s="83"/>
    </row>
    <row r="450">
      <c r="E450" s="41"/>
      <c r="H450" s="83"/>
    </row>
    <row r="451">
      <c r="E451" s="41"/>
      <c r="H451" s="83"/>
    </row>
    <row r="452">
      <c r="E452" s="41"/>
      <c r="H452" s="83"/>
    </row>
    <row r="453">
      <c r="E453" s="41"/>
      <c r="H453" s="83"/>
    </row>
    <row r="454">
      <c r="E454" s="41"/>
      <c r="H454" s="83"/>
    </row>
    <row r="455">
      <c r="E455" s="41"/>
      <c r="H455" s="83"/>
    </row>
    <row r="456">
      <c r="E456" s="41"/>
      <c r="H456" s="83"/>
    </row>
    <row r="457">
      <c r="E457" s="41"/>
      <c r="H457" s="83"/>
    </row>
    <row r="458">
      <c r="E458" s="41"/>
      <c r="H458" s="83"/>
    </row>
    <row r="459">
      <c r="E459" s="41"/>
      <c r="H459" s="83"/>
    </row>
    <row r="460">
      <c r="E460" s="41"/>
      <c r="H460" s="83"/>
    </row>
    <row r="461">
      <c r="E461" s="41"/>
      <c r="H461" s="83"/>
    </row>
    <row r="462">
      <c r="E462" s="41"/>
      <c r="H462" s="83"/>
    </row>
    <row r="463">
      <c r="E463" s="41"/>
      <c r="H463" s="83"/>
    </row>
    <row r="464">
      <c r="E464" s="41"/>
      <c r="H464" s="83"/>
    </row>
    <row r="465">
      <c r="E465" s="41"/>
      <c r="H465" s="83"/>
    </row>
    <row r="466">
      <c r="E466" s="41"/>
      <c r="H466" s="83"/>
    </row>
    <row r="467">
      <c r="E467" s="41"/>
      <c r="H467" s="83"/>
    </row>
    <row r="468">
      <c r="E468" s="41"/>
      <c r="H468" s="83"/>
    </row>
    <row r="469">
      <c r="E469" s="41"/>
      <c r="H469" s="83"/>
    </row>
    <row r="470">
      <c r="E470" s="41"/>
      <c r="H470" s="83"/>
    </row>
    <row r="471">
      <c r="E471" s="41"/>
      <c r="H471" s="83"/>
    </row>
    <row r="472">
      <c r="E472" s="41"/>
      <c r="H472" s="83"/>
    </row>
    <row r="473">
      <c r="E473" s="41"/>
      <c r="H473" s="83"/>
    </row>
    <row r="474">
      <c r="E474" s="41"/>
      <c r="H474" s="83"/>
    </row>
    <row r="475">
      <c r="E475" s="41"/>
      <c r="H475" s="83"/>
    </row>
    <row r="476">
      <c r="E476" s="41"/>
      <c r="H476" s="83"/>
    </row>
    <row r="477">
      <c r="E477" s="41"/>
      <c r="H477" s="83"/>
    </row>
    <row r="478">
      <c r="E478" s="41"/>
      <c r="H478" s="83"/>
    </row>
    <row r="479">
      <c r="E479" s="41"/>
      <c r="H479" s="83"/>
    </row>
    <row r="480">
      <c r="E480" s="41"/>
      <c r="H480" s="83"/>
    </row>
    <row r="481">
      <c r="E481" s="41"/>
      <c r="H481" s="83"/>
    </row>
    <row r="482">
      <c r="E482" s="41"/>
      <c r="H482" s="83"/>
    </row>
    <row r="483">
      <c r="E483" s="41"/>
      <c r="H483" s="83"/>
    </row>
    <row r="484">
      <c r="E484" s="41"/>
      <c r="H484" s="83"/>
    </row>
    <row r="485">
      <c r="E485" s="41"/>
      <c r="H485" s="83"/>
    </row>
    <row r="486">
      <c r="E486" s="41"/>
      <c r="H486" s="83"/>
    </row>
    <row r="487">
      <c r="E487" s="41"/>
      <c r="H487" s="83"/>
    </row>
    <row r="488">
      <c r="E488" s="41"/>
      <c r="H488" s="83"/>
    </row>
    <row r="489">
      <c r="E489" s="41"/>
      <c r="H489" s="83"/>
    </row>
    <row r="490">
      <c r="E490" s="41"/>
      <c r="H490" s="83"/>
    </row>
    <row r="491">
      <c r="E491" s="41"/>
      <c r="H491" s="83"/>
    </row>
    <row r="492">
      <c r="E492" s="41"/>
      <c r="H492" s="83"/>
    </row>
    <row r="493">
      <c r="E493" s="41"/>
      <c r="H493" s="83"/>
    </row>
    <row r="494">
      <c r="E494" s="41"/>
      <c r="H494" s="83"/>
    </row>
    <row r="495">
      <c r="E495" s="41"/>
      <c r="H495" s="83"/>
    </row>
    <row r="496">
      <c r="E496" s="41"/>
      <c r="H496" s="83"/>
    </row>
    <row r="497">
      <c r="E497" s="41"/>
      <c r="H497" s="83"/>
    </row>
    <row r="498">
      <c r="E498" s="41"/>
      <c r="H498" s="83"/>
    </row>
    <row r="499">
      <c r="E499" s="41"/>
      <c r="H499" s="83"/>
    </row>
    <row r="500">
      <c r="E500" s="41"/>
      <c r="H500" s="83"/>
    </row>
    <row r="501">
      <c r="E501" s="41"/>
      <c r="H501" s="83"/>
    </row>
    <row r="502">
      <c r="E502" s="41"/>
      <c r="H502" s="83"/>
    </row>
    <row r="503">
      <c r="E503" s="41"/>
      <c r="H503" s="83"/>
    </row>
    <row r="504">
      <c r="E504" s="41"/>
      <c r="H504" s="83"/>
    </row>
    <row r="505">
      <c r="E505" s="41"/>
      <c r="H505" s="83"/>
    </row>
    <row r="506">
      <c r="E506" s="41"/>
      <c r="H506" s="83"/>
    </row>
    <row r="507">
      <c r="E507" s="41"/>
      <c r="H507" s="83"/>
    </row>
    <row r="508">
      <c r="E508" s="41"/>
      <c r="H508" s="83"/>
    </row>
    <row r="509">
      <c r="E509" s="41"/>
      <c r="H509" s="83"/>
    </row>
    <row r="510">
      <c r="E510" s="41"/>
      <c r="H510" s="83"/>
    </row>
    <row r="511">
      <c r="E511" s="41"/>
      <c r="H511" s="83"/>
    </row>
    <row r="512">
      <c r="E512" s="41"/>
      <c r="H512" s="83"/>
    </row>
    <row r="513">
      <c r="E513" s="41"/>
      <c r="H513" s="83"/>
    </row>
    <row r="514">
      <c r="E514" s="41"/>
      <c r="H514" s="83"/>
    </row>
    <row r="515">
      <c r="E515" s="41"/>
      <c r="H515" s="83"/>
    </row>
    <row r="516">
      <c r="E516" s="41"/>
      <c r="H516" s="83"/>
    </row>
    <row r="517">
      <c r="E517" s="41"/>
      <c r="H517" s="83"/>
    </row>
    <row r="518">
      <c r="E518" s="41"/>
      <c r="H518" s="83"/>
    </row>
    <row r="519">
      <c r="E519" s="41"/>
      <c r="H519" s="83"/>
    </row>
    <row r="520">
      <c r="E520" s="41"/>
      <c r="H520" s="83"/>
    </row>
    <row r="521">
      <c r="E521" s="41"/>
      <c r="H521" s="83"/>
    </row>
    <row r="522">
      <c r="E522" s="41"/>
      <c r="H522" s="83"/>
    </row>
    <row r="523">
      <c r="E523" s="41"/>
      <c r="H523" s="83"/>
    </row>
    <row r="524">
      <c r="E524" s="41"/>
      <c r="H524" s="83"/>
    </row>
    <row r="525">
      <c r="E525" s="41"/>
      <c r="H525" s="83"/>
    </row>
    <row r="526">
      <c r="E526" s="41"/>
      <c r="H526" s="83"/>
    </row>
    <row r="527">
      <c r="E527" s="41"/>
      <c r="H527" s="83"/>
    </row>
    <row r="528">
      <c r="E528" s="41"/>
      <c r="H528" s="83"/>
    </row>
    <row r="529">
      <c r="E529" s="41"/>
      <c r="H529" s="83"/>
    </row>
    <row r="530">
      <c r="E530" s="41"/>
      <c r="H530" s="83"/>
    </row>
    <row r="531">
      <c r="E531" s="41"/>
      <c r="H531" s="83"/>
    </row>
    <row r="532">
      <c r="E532" s="41"/>
      <c r="H532" s="83"/>
    </row>
    <row r="533">
      <c r="E533" s="41"/>
      <c r="H533" s="83"/>
    </row>
    <row r="534">
      <c r="E534" s="41"/>
      <c r="H534" s="83"/>
    </row>
    <row r="535">
      <c r="E535" s="41"/>
      <c r="H535" s="83"/>
    </row>
    <row r="536">
      <c r="E536" s="41"/>
      <c r="H536" s="83"/>
    </row>
    <row r="537">
      <c r="E537" s="41"/>
      <c r="H537" s="83"/>
    </row>
    <row r="538">
      <c r="E538" s="41"/>
      <c r="H538" s="83"/>
    </row>
    <row r="539">
      <c r="E539" s="41"/>
      <c r="H539" s="83"/>
    </row>
    <row r="540">
      <c r="E540" s="41"/>
      <c r="H540" s="83"/>
    </row>
    <row r="541">
      <c r="E541" s="41"/>
      <c r="H541" s="83"/>
    </row>
    <row r="542">
      <c r="E542" s="41"/>
      <c r="H542" s="83"/>
    </row>
    <row r="543">
      <c r="E543" s="41"/>
      <c r="H543" s="83"/>
    </row>
    <row r="544">
      <c r="E544" s="41"/>
      <c r="H544" s="83"/>
    </row>
    <row r="545">
      <c r="E545" s="41"/>
      <c r="H545" s="83"/>
    </row>
    <row r="546">
      <c r="E546" s="41"/>
      <c r="H546" s="83"/>
    </row>
    <row r="547">
      <c r="E547" s="41"/>
      <c r="H547" s="83"/>
    </row>
    <row r="548">
      <c r="E548" s="41"/>
      <c r="H548" s="83"/>
    </row>
    <row r="549">
      <c r="E549" s="41"/>
      <c r="H549" s="83"/>
    </row>
    <row r="550">
      <c r="E550" s="41"/>
      <c r="H550" s="83"/>
    </row>
    <row r="551">
      <c r="E551" s="41"/>
      <c r="H551" s="83"/>
    </row>
    <row r="552">
      <c r="E552" s="41"/>
      <c r="H552" s="83"/>
    </row>
    <row r="553">
      <c r="E553" s="41"/>
      <c r="H553" s="83"/>
    </row>
    <row r="554">
      <c r="E554" s="41"/>
      <c r="H554" s="83"/>
    </row>
    <row r="555">
      <c r="E555" s="41"/>
      <c r="H555" s="83"/>
    </row>
    <row r="556">
      <c r="E556" s="41"/>
      <c r="H556" s="83"/>
    </row>
    <row r="557">
      <c r="E557" s="41"/>
      <c r="H557" s="83"/>
    </row>
    <row r="558">
      <c r="E558" s="41"/>
      <c r="H558" s="83"/>
    </row>
    <row r="559">
      <c r="E559" s="41"/>
      <c r="H559" s="83"/>
    </row>
    <row r="560">
      <c r="E560" s="41"/>
      <c r="H560" s="83"/>
    </row>
    <row r="561">
      <c r="E561" s="41"/>
      <c r="H561" s="83"/>
    </row>
    <row r="562">
      <c r="E562" s="41"/>
      <c r="H562" s="83"/>
    </row>
    <row r="563">
      <c r="E563" s="41"/>
      <c r="H563" s="83"/>
    </row>
    <row r="564">
      <c r="E564" s="41"/>
      <c r="H564" s="83"/>
    </row>
    <row r="565">
      <c r="E565" s="41"/>
      <c r="H565" s="83"/>
    </row>
    <row r="566">
      <c r="E566" s="41"/>
      <c r="H566" s="83"/>
    </row>
    <row r="567">
      <c r="E567" s="41"/>
      <c r="H567" s="83"/>
    </row>
    <row r="568">
      <c r="E568" s="41"/>
      <c r="H568" s="83"/>
    </row>
    <row r="569">
      <c r="E569" s="41"/>
      <c r="H569" s="83"/>
    </row>
    <row r="570">
      <c r="E570" s="41"/>
      <c r="H570" s="83"/>
    </row>
    <row r="571">
      <c r="E571" s="41"/>
      <c r="H571" s="83"/>
    </row>
    <row r="572">
      <c r="E572" s="41"/>
      <c r="H572" s="83"/>
    </row>
    <row r="573">
      <c r="E573" s="41"/>
      <c r="H573" s="83"/>
    </row>
    <row r="574">
      <c r="E574" s="41"/>
      <c r="H574" s="83"/>
    </row>
    <row r="575">
      <c r="E575" s="41"/>
      <c r="H575" s="83"/>
    </row>
    <row r="576">
      <c r="E576" s="41"/>
      <c r="H576" s="83"/>
    </row>
    <row r="577">
      <c r="E577" s="41"/>
      <c r="H577" s="83"/>
    </row>
    <row r="578">
      <c r="E578" s="41"/>
      <c r="H578" s="83"/>
    </row>
    <row r="579">
      <c r="E579" s="41"/>
      <c r="H579" s="83"/>
    </row>
    <row r="580">
      <c r="E580" s="41"/>
      <c r="H580" s="83"/>
    </row>
    <row r="581">
      <c r="E581" s="41"/>
      <c r="H581" s="83"/>
    </row>
    <row r="582">
      <c r="E582" s="41"/>
      <c r="H582" s="83"/>
    </row>
    <row r="583">
      <c r="E583" s="41"/>
      <c r="H583" s="83"/>
    </row>
    <row r="584">
      <c r="E584" s="41"/>
      <c r="H584" s="83"/>
    </row>
    <row r="585">
      <c r="E585" s="41"/>
      <c r="H585" s="83"/>
    </row>
    <row r="586">
      <c r="E586" s="41"/>
      <c r="H586" s="83"/>
    </row>
    <row r="587">
      <c r="E587" s="41"/>
      <c r="H587" s="83"/>
    </row>
    <row r="588">
      <c r="E588" s="41"/>
      <c r="H588" s="83"/>
    </row>
    <row r="589">
      <c r="E589" s="41"/>
      <c r="H589" s="83"/>
    </row>
    <row r="590">
      <c r="E590" s="41"/>
      <c r="H590" s="83"/>
    </row>
    <row r="591">
      <c r="E591" s="41"/>
      <c r="H591" s="83"/>
    </row>
    <row r="592">
      <c r="E592" s="41"/>
      <c r="H592" s="83"/>
    </row>
    <row r="593">
      <c r="E593" s="41"/>
      <c r="H593" s="83"/>
    </row>
    <row r="594">
      <c r="E594" s="41"/>
      <c r="H594" s="83"/>
    </row>
    <row r="595">
      <c r="E595" s="41"/>
      <c r="H595" s="83"/>
    </row>
    <row r="596">
      <c r="E596" s="41"/>
      <c r="H596" s="83"/>
    </row>
    <row r="597">
      <c r="E597" s="41"/>
      <c r="H597" s="83"/>
    </row>
    <row r="598">
      <c r="E598" s="41"/>
      <c r="H598" s="83"/>
    </row>
    <row r="599">
      <c r="E599" s="41"/>
      <c r="H599" s="83"/>
    </row>
    <row r="600">
      <c r="E600" s="41"/>
      <c r="H600" s="83"/>
    </row>
    <row r="601">
      <c r="E601" s="41"/>
      <c r="H601" s="83"/>
    </row>
    <row r="602">
      <c r="E602" s="41"/>
      <c r="H602" s="83"/>
    </row>
    <row r="603">
      <c r="E603" s="41"/>
      <c r="H603" s="83"/>
    </row>
    <row r="604">
      <c r="E604" s="41"/>
      <c r="H604" s="83"/>
    </row>
    <row r="605">
      <c r="E605" s="41"/>
      <c r="H605" s="83"/>
    </row>
    <row r="606">
      <c r="E606" s="41"/>
      <c r="H606" s="83"/>
    </row>
    <row r="607">
      <c r="E607" s="41"/>
      <c r="H607" s="83"/>
    </row>
    <row r="608">
      <c r="E608" s="41"/>
      <c r="H608" s="83"/>
    </row>
    <row r="609">
      <c r="E609" s="41"/>
      <c r="H609" s="83"/>
    </row>
    <row r="610">
      <c r="E610" s="41"/>
      <c r="H610" s="83"/>
    </row>
    <row r="611">
      <c r="E611" s="41"/>
      <c r="H611" s="83"/>
    </row>
    <row r="612">
      <c r="E612" s="41"/>
      <c r="H612" s="83"/>
    </row>
    <row r="613">
      <c r="E613" s="41"/>
      <c r="H613" s="83"/>
    </row>
    <row r="614">
      <c r="E614" s="41"/>
      <c r="H614" s="83"/>
    </row>
    <row r="615">
      <c r="E615" s="41"/>
      <c r="H615" s="83"/>
    </row>
    <row r="616">
      <c r="E616" s="41"/>
      <c r="H616" s="83"/>
    </row>
    <row r="617">
      <c r="E617" s="41"/>
      <c r="H617" s="83"/>
    </row>
    <row r="618">
      <c r="E618" s="41"/>
      <c r="H618" s="83"/>
    </row>
    <row r="619">
      <c r="E619" s="41"/>
      <c r="H619" s="83"/>
    </row>
    <row r="620">
      <c r="E620" s="41"/>
      <c r="H620" s="83"/>
    </row>
    <row r="621">
      <c r="E621" s="41"/>
      <c r="H621" s="83"/>
    </row>
    <row r="622">
      <c r="E622" s="41"/>
      <c r="H622" s="83"/>
    </row>
    <row r="623">
      <c r="E623" s="41"/>
      <c r="H623" s="83"/>
    </row>
    <row r="624">
      <c r="E624" s="41"/>
      <c r="H624" s="83"/>
    </row>
    <row r="625">
      <c r="E625" s="41"/>
      <c r="H625" s="83"/>
    </row>
    <row r="626">
      <c r="E626" s="41"/>
      <c r="H626" s="83"/>
    </row>
    <row r="627">
      <c r="E627" s="41"/>
      <c r="H627" s="83"/>
    </row>
    <row r="628">
      <c r="E628" s="41"/>
      <c r="H628" s="83"/>
    </row>
    <row r="629">
      <c r="E629" s="41"/>
      <c r="H629" s="83"/>
    </row>
    <row r="630">
      <c r="E630" s="41"/>
      <c r="H630" s="83"/>
    </row>
    <row r="631">
      <c r="E631" s="41"/>
      <c r="H631" s="83"/>
    </row>
    <row r="632">
      <c r="E632" s="41"/>
      <c r="H632" s="83"/>
    </row>
    <row r="633">
      <c r="E633" s="41"/>
      <c r="H633" s="83"/>
    </row>
    <row r="634">
      <c r="E634" s="41"/>
      <c r="H634" s="83"/>
    </row>
    <row r="635">
      <c r="E635" s="41"/>
      <c r="H635" s="83"/>
    </row>
    <row r="636">
      <c r="E636" s="41"/>
      <c r="H636" s="83"/>
    </row>
    <row r="637">
      <c r="E637" s="41"/>
      <c r="H637" s="83"/>
    </row>
    <row r="638">
      <c r="E638" s="41"/>
      <c r="H638" s="83"/>
    </row>
    <row r="639">
      <c r="E639" s="41"/>
      <c r="H639" s="83"/>
    </row>
    <row r="640">
      <c r="E640" s="41"/>
      <c r="H640" s="83"/>
    </row>
    <row r="641">
      <c r="E641" s="41"/>
      <c r="H641" s="83"/>
    </row>
    <row r="642">
      <c r="E642" s="41"/>
      <c r="H642" s="83"/>
    </row>
    <row r="643">
      <c r="E643" s="41"/>
      <c r="H643" s="83"/>
    </row>
    <row r="644">
      <c r="E644" s="41"/>
      <c r="H644" s="83"/>
    </row>
    <row r="645">
      <c r="E645" s="41"/>
      <c r="H645" s="83"/>
    </row>
    <row r="646">
      <c r="E646" s="41"/>
      <c r="H646" s="83"/>
    </row>
    <row r="647">
      <c r="E647" s="41"/>
      <c r="H647" s="83"/>
    </row>
    <row r="648">
      <c r="E648" s="41"/>
      <c r="H648" s="83"/>
    </row>
    <row r="649">
      <c r="E649" s="41"/>
      <c r="H649" s="83"/>
    </row>
    <row r="650">
      <c r="E650" s="41"/>
      <c r="H650" s="83"/>
    </row>
    <row r="651">
      <c r="E651" s="41"/>
      <c r="H651" s="83"/>
    </row>
    <row r="652">
      <c r="E652" s="41"/>
      <c r="H652" s="83"/>
    </row>
    <row r="653">
      <c r="E653" s="41"/>
      <c r="H653" s="83"/>
    </row>
    <row r="654">
      <c r="E654" s="41"/>
      <c r="H654" s="83"/>
    </row>
    <row r="655">
      <c r="E655" s="41"/>
      <c r="H655" s="83"/>
    </row>
    <row r="656">
      <c r="E656" s="41"/>
      <c r="H656" s="83"/>
    </row>
    <row r="657">
      <c r="E657" s="41"/>
      <c r="H657" s="83"/>
    </row>
    <row r="658">
      <c r="E658" s="41"/>
      <c r="H658" s="83"/>
    </row>
    <row r="659">
      <c r="E659" s="41"/>
      <c r="H659" s="83"/>
    </row>
    <row r="660">
      <c r="E660" s="41"/>
      <c r="H660" s="83"/>
    </row>
    <row r="661">
      <c r="E661" s="41"/>
      <c r="H661" s="83"/>
    </row>
    <row r="662">
      <c r="E662" s="41"/>
      <c r="H662" s="83"/>
    </row>
    <row r="663">
      <c r="E663" s="41"/>
      <c r="H663" s="83"/>
    </row>
    <row r="664">
      <c r="E664" s="41"/>
      <c r="H664" s="83"/>
    </row>
    <row r="665">
      <c r="E665" s="41"/>
      <c r="H665" s="83"/>
    </row>
    <row r="666">
      <c r="E666" s="41"/>
      <c r="H666" s="83"/>
    </row>
    <row r="667">
      <c r="E667" s="41"/>
      <c r="H667" s="83"/>
    </row>
    <row r="668">
      <c r="E668" s="41"/>
      <c r="H668" s="83"/>
    </row>
    <row r="669">
      <c r="E669" s="41"/>
      <c r="H669" s="83"/>
    </row>
    <row r="670">
      <c r="E670" s="41"/>
      <c r="H670" s="83"/>
    </row>
    <row r="671">
      <c r="E671" s="41"/>
      <c r="H671" s="83"/>
    </row>
    <row r="672">
      <c r="E672" s="41"/>
      <c r="H672" s="83"/>
    </row>
    <row r="673">
      <c r="E673" s="41"/>
      <c r="H673" s="83"/>
    </row>
    <row r="674">
      <c r="E674" s="41"/>
      <c r="H674" s="83"/>
    </row>
    <row r="675">
      <c r="E675" s="41"/>
      <c r="H675" s="83"/>
    </row>
    <row r="676">
      <c r="E676" s="41"/>
      <c r="H676" s="83"/>
    </row>
    <row r="677">
      <c r="E677" s="41"/>
      <c r="H677" s="83"/>
    </row>
    <row r="678">
      <c r="E678" s="41"/>
      <c r="H678" s="83"/>
    </row>
    <row r="679">
      <c r="E679" s="41"/>
      <c r="H679" s="83"/>
    </row>
    <row r="680">
      <c r="E680" s="41"/>
      <c r="H680" s="83"/>
    </row>
    <row r="681">
      <c r="E681" s="41"/>
      <c r="H681" s="83"/>
    </row>
    <row r="682">
      <c r="E682" s="41"/>
      <c r="H682" s="83"/>
    </row>
    <row r="683">
      <c r="E683" s="41"/>
      <c r="H683" s="83"/>
    </row>
    <row r="684">
      <c r="E684" s="41"/>
      <c r="H684" s="83"/>
    </row>
    <row r="685">
      <c r="E685" s="41"/>
      <c r="H685" s="83"/>
    </row>
    <row r="686">
      <c r="E686" s="41"/>
      <c r="H686" s="83"/>
    </row>
    <row r="687">
      <c r="E687" s="41"/>
      <c r="H687" s="83"/>
    </row>
    <row r="688">
      <c r="E688" s="41"/>
      <c r="H688" s="83"/>
    </row>
    <row r="689">
      <c r="E689" s="41"/>
      <c r="H689" s="83"/>
    </row>
    <row r="690">
      <c r="E690" s="41"/>
      <c r="H690" s="83"/>
    </row>
    <row r="691">
      <c r="E691" s="41"/>
      <c r="H691" s="83"/>
    </row>
    <row r="692">
      <c r="E692" s="41"/>
      <c r="H692" s="83"/>
    </row>
    <row r="693">
      <c r="E693" s="41"/>
      <c r="H693" s="83"/>
    </row>
    <row r="694">
      <c r="E694" s="41"/>
      <c r="H694" s="83"/>
    </row>
    <row r="695">
      <c r="E695" s="41"/>
      <c r="H695" s="83"/>
    </row>
    <row r="696">
      <c r="E696" s="41"/>
      <c r="H696" s="83"/>
    </row>
    <row r="697">
      <c r="E697" s="41"/>
      <c r="H697" s="83"/>
    </row>
    <row r="698">
      <c r="E698" s="41"/>
      <c r="H698" s="83"/>
    </row>
    <row r="699">
      <c r="E699" s="41"/>
      <c r="H699" s="83"/>
    </row>
    <row r="700">
      <c r="E700" s="41"/>
      <c r="H700" s="83"/>
    </row>
    <row r="701">
      <c r="E701" s="41"/>
      <c r="H701" s="83"/>
    </row>
    <row r="702">
      <c r="E702" s="41"/>
      <c r="H702" s="83"/>
    </row>
    <row r="703">
      <c r="E703" s="41"/>
      <c r="H703" s="83"/>
    </row>
    <row r="704">
      <c r="E704" s="41"/>
      <c r="H704" s="83"/>
    </row>
    <row r="705">
      <c r="E705" s="41"/>
      <c r="H705" s="83"/>
    </row>
    <row r="706">
      <c r="E706" s="41"/>
      <c r="H706" s="83"/>
    </row>
    <row r="707">
      <c r="E707" s="41"/>
      <c r="H707" s="83"/>
    </row>
    <row r="708">
      <c r="E708" s="41"/>
      <c r="H708" s="83"/>
    </row>
    <row r="709">
      <c r="E709" s="41"/>
      <c r="H709" s="83"/>
    </row>
    <row r="710">
      <c r="E710" s="41"/>
      <c r="H710" s="83"/>
    </row>
    <row r="711">
      <c r="E711" s="41"/>
      <c r="H711" s="83"/>
    </row>
    <row r="712">
      <c r="E712" s="41"/>
      <c r="H712" s="83"/>
    </row>
    <row r="713">
      <c r="E713" s="41"/>
      <c r="H713" s="83"/>
    </row>
    <row r="714">
      <c r="E714" s="41"/>
      <c r="H714" s="83"/>
    </row>
    <row r="715">
      <c r="E715" s="41"/>
      <c r="H715" s="83"/>
    </row>
    <row r="716">
      <c r="E716" s="41"/>
      <c r="H716" s="83"/>
    </row>
    <row r="717">
      <c r="E717" s="41"/>
      <c r="H717" s="83"/>
    </row>
    <row r="718">
      <c r="E718" s="41"/>
      <c r="H718" s="83"/>
    </row>
    <row r="719">
      <c r="E719" s="41"/>
      <c r="H719" s="83"/>
    </row>
    <row r="720">
      <c r="E720" s="41"/>
      <c r="H720" s="83"/>
    </row>
    <row r="721">
      <c r="E721" s="41"/>
      <c r="H721" s="83"/>
    </row>
    <row r="722">
      <c r="E722" s="41"/>
      <c r="H722" s="83"/>
    </row>
    <row r="723">
      <c r="E723" s="41"/>
      <c r="H723" s="83"/>
    </row>
    <row r="724">
      <c r="E724" s="41"/>
      <c r="H724" s="83"/>
    </row>
    <row r="725">
      <c r="E725" s="41"/>
      <c r="H725" s="83"/>
    </row>
    <row r="726">
      <c r="E726" s="41"/>
      <c r="H726" s="83"/>
    </row>
    <row r="727">
      <c r="E727" s="41"/>
      <c r="H727" s="83"/>
    </row>
    <row r="728">
      <c r="E728" s="41"/>
      <c r="H728" s="83"/>
    </row>
    <row r="729">
      <c r="E729" s="41"/>
      <c r="H729" s="83"/>
    </row>
    <row r="730">
      <c r="E730" s="41"/>
      <c r="H730" s="83"/>
    </row>
    <row r="731">
      <c r="E731" s="41"/>
      <c r="H731" s="83"/>
    </row>
    <row r="732">
      <c r="E732" s="41"/>
      <c r="H732" s="83"/>
    </row>
    <row r="733">
      <c r="E733" s="41"/>
      <c r="H733" s="83"/>
    </row>
    <row r="734">
      <c r="E734" s="41"/>
      <c r="H734" s="83"/>
    </row>
    <row r="735">
      <c r="E735" s="41"/>
      <c r="H735" s="83"/>
    </row>
    <row r="736">
      <c r="E736" s="41"/>
      <c r="H736" s="83"/>
    </row>
    <row r="737">
      <c r="E737" s="41"/>
      <c r="H737" s="83"/>
    </row>
    <row r="738">
      <c r="E738" s="41"/>
      <c r="H738" s="83"/>
    </row>
    <row r="739">
      <c r="E739" s="41"/>
      <c r="H739" s="83"/>
    </row>
    <row r="740">
      <c r="E740" s="41"/>
      <c r="H740" s="83"/>
    </row>
    <row r="741">
      <c r="E741" s="41"/>
      <c r="H741" s="83"/>
    </row>
    <row r="742">
      <c r="E742" s="41"/>
      <c r="H742" s="83"/>
    </row>
    <row r="743">
      <c r="E743" s="41"/>
      <c r="H743" s="83"/>
    </row>
    <row r="744">
      <c r="E744" s="41"/>
      <c r="H744" s="83"/>
    </row>
    <row r="745">
      <c r="E745" s="41"/>
      <c r="H745" s="83"/>
    </row>
    <row r="746">
      <c r="E746" s="41"/>
      <c r="H746" s="83"/>
    </row>
    <row r="747">
      <c r="E747" s="41"/>
      <c r="H747" s="83"/>
    </row>
    <row r="748">
      <c r="E748" s="41"/>
      <c r="H748" s="83"/>
    </row>
    <row r="749">
      <c r="E749" s="41"/>
      <c r="H749" s="83"/>
    </row>
    <row r="750">
      <c r="E750" s="41"/>
      <c r="H750" s="83"/>
    </row>
    <row r="751">
      <c r="E751" s="41"/>
      <c r="H751" s="83"/>
    </row>
    <row r="752">
      <c r="E752" s="41"/>
      <c r="H752" s="83"/>
    </row>
    <row r="753">
      <c r="E753" s="41"/>
      <c r="H753" s="83"/>
    </row>
    <row r="754">
      <c r="E754" s="41"/>
      <c r="H754" s="83"/>
    </row>
    <row r="755">
      <c r="E755" s="41"/>
      <c r="H755" s="83"/>
    </row>
    <row r="756">
      <c r="E756" s="41"/>
      <c r="H756" s="83"/>
    </row>
    <row r="757">
      <c r="E757" s="41"/>
      <c r="H757" s="83"/>
    </row>
    <row r="758">
      <c r="E758" s="41"/>
      <c r="H758" s="83"/>
    </row>
    <row r="759">
      <c r="E759" s="41"/>
      <c r="H759" s="83"/>
    </row>
    <row r="760">
      <c r="E760" s="41"/>
      <c r="H760" s="83"/>
    </row>
    <row r="761">
      <c r="E761" s="41"/>
      <c r="H761" s="83"/>
    </row>
    <row r="762">
      <c r="E762" s="41"/>
      <c r="H762" s="83"/>
    </row>
    <row r="763">
      <c r="E763" s="41"/>
      <c r="H763" s="83"/>
    </row>
    <row r="764">
      <c r="E764" s="41"/>
      <c r="H764" s="83"/>
    </row>
    <row r="765">
      <c r="E765" s="41"/>
      <c r="H765" s="83"/>
    </row>
    <row r="766">
      <c r="E766" s="41"/>
      <c r="H766" s="83"/>
    </row>
    <row r="767">
      <c r="E767" s="41"/>
      <c r="H767" s="83"/>
    </row>
    <row r="768">
      <c r="E768" s="41"/>
      <c r="H768" s="83"/>
    </row>
    <row r="769">
      <c r="E769" s="41"/>
      <c r="H769" s="83"/>
    </row>
    <row r="770">
      <c r="E770" s="41"/>
      <c r="H770" s="83"/>
    </row>
    <row r="771">
      <c r="E771" s="41"/>
      <c r="H771" s="83"/>
    </row>
    <row r="772">
      <c r="E772" s="41"/>
      <c r="H772" s="83"/>
    </row>
    <row r="773">
      <c r="E773" s="41"/>
      <c r="H773" s="83"/>
    </row>
    <row r="774">
      <c r="E774" s="41"/>
      <c r="H774" s="83"/>
    </row>
    <row r="775">
      <c r="E775" s="41"/>
      <c r="H775" s="83"/>
    </row>
    <row r="776">
      <c r="E776" s="41"/>
      <c r="H776" s="83"/>
    </row>
    <row r="777">
      <c r="E777" s="41"/>
      <c r="H777" s="83"/>
    </row>
    <row r="778">
      <c r="E778" s="41"/>
      <c r="H778" s="83"/>
    </row>
    <row r="779">
      <c r="E779" s="41"/>
      <c r="H779" s="83"/>
    </row>
    <row r="780">
      <c r="E780" s="41"/>
      <c r="H780" s="83"/>
    </row>
    <row r="781">
      <c r="E781" s="41"/>
      <c r="H781" s="83"/>
    </row>
    <row r="782">
      <c r="E782" s="41"/>
      <c r="H782" s="83"/>
    </row>
    <row r="783">
      <c r="E783" s="41"/>
      <c r="H783" s="83"/>
    </row>
    <row r="784">
      <c r="E784" s="41"/>
      <c r="H784" s="83"/>
    </row>
    <row r="785">
      <c r="E785" s="41"/>
      <c r="H785" s="83"/>
    </row>
    <row r="786">
      <c r="E786" s="41"/>
      <c r="H786" s="83"/>
    </row>
    <row r="787">
      <c r="E787" s="41"/>
      <c r="H787" s="83"/>
    </row>
    <row r="788">
      <c r="E788" s="41"/>
      <c r="H788" s="83"/>
    </row>
    <row r="789">
      <c r="E789" s="41"/>
      <c r="H789" s="83"/>
    </row>
    <row r="790">
      <c r="E790" s="41"/>
      <c r="H790" s="83"/>
    </row>
    <row r="791">
      <c r="E791" s="41"/>
      <c r="H791" s="83"/>
    </row>
    <row r="792">
      <c r="E792" s="41"/>
      <c r="H792" s="83"/>
    </row>
    <row r="793">
      <c r="E793" s="41"/>
      <c r="H793" s="83"/>
    </row>
    <row r="794">
      <c r="E794" s="41"/>
      <c r="H794" s="83"/>
    </row>
    <row r="795">
      <c r="E795" s="41"/>
      <c r="H795" s="83"/>
    </row>
    <row r="796">
      <c r="E796" s="41"/>
      <c r="H796" s="83"/>
    </row>
    <row r="797">
      <c r="E797" s="41"/>
      <c r="H797" s="83"/>
    </row>
    <row r="798">
      <c r="E798" s="41"/>
      <c r="H798" s="83"/>
    </row>
    <row r="799">
      <c r="E799" s="41"/>
      <c r="H799" s="83"/>
    </row>
    <row r="800">
      <c r="E800" s="41"/>
      <c r="H800" s="83"/>
    </row>
    <row r="801">
      <c r="E801" s="41"/>
      <c r="H801" s="83"/>
    </row>
    <row r="802">
      <c r="E802" s="41"/>
      <c r="H802" s="83"/>
    </row>
    <row r="803">
      <c r="E803" s="41"/>
      <c r="H803" s="83"/>
    </row>
    <row r="804">
      <c r="E804" s="41"/>
      <c r="H804" s="83"/>
    </row>
    <row r="805">
      <c r="E805" s="41"/>
      <c r="H805" s="83"/>
    </row>
    <row r="806">
      <c r="E806" s="41"/>
      <c r="H806" s="83"/>
    </row>
    <row r="807">
      <c r="E807" s="41"/>
      <c r="H807" s="83"/>
    </row>
    <row r="808">
      <c r="E808" s="41"/>
      <c r="H808" s="83"/>
    </row>
    <row r="809">
      <c r="E809" s="41"/>
      <c r="H809" s="83"/>
    </row>
    <row r="810">
      <c r="E810" s="41"/>
      <c r="H810" s="83"/>
    </row>
    <row r="811">
      <c r="E811" s="41"/>
      <c r="H811" s="83"/>
    </row>
    <row r="812">
      <c r="E812" s="41"/>
      <c r="H812" s="83"/>
    </row>
    <row r="813">
      <c r="E813" s="41"/>
      <c r="H813" s="83"/>
    </row>
    <row r="814">
      <c r="E814" s="41"/>
      <c r="H814" s="83"/>
    </row>
    <row r="815">
      <c r="E815" s="41"/>
      <c r="H815" s="83"/>
    </row>
    <row r="816">
      <c r="E816" s="41"/>
      <c r="H816" s="83"/>
    </row>
    <row r="817">
      <c r="E817" s="41"/>
      <c r="H817" s="83"/>
    </row>
    <row r="818">
      <c r="E818" s="41"/>
      <c r="H818" s="83"/>
    </row>
    <row r="819">
      <c r="E819" s="41"/>
      <c r="H819" s="83"/>
    </row>
    <row r="820">
      <c r="E820" s="41"/>
      <c r="H820" s="83"/>
    </row>
    <row r="821">
      <c r="E821" s="41"/>
      <c r="H821" s="83"/>
    </row>
    <row r="822">
      <c r="E822" s="41"/>
      <c r="H822" s="83"/>
    </row>
    <row r="823">
      <c r="E823" s="41"/>
      <c r="H823" s="83"/>
    </row>
    <row r="824">
      <c r="E824" s="41"/>
      <c r="H824" s="83"/>
    </row>
    <row r="825">
      <c r="E825" s="41"/>
      <c r="H825" s="83"/>
    </row>
    <row r="826">
      <c r="E826" s="41"/>
      <c r="H826" s="83"/>
    </row>
    <row r="827">
      <c r="E827" s="41"/>
      <c r="H827" s="83"/>
    </row>
    <row r="828">
      <c r="E828" s="41"/>
      <c r="H828" s="83"/>
    </row>
    <row r="829">
      <c r="E829" s="41"/>
      <c r="H829" s="83"/>
    </row>
    <row r="830">
      <c r="E830" s="41"/>
      <c r="H830" s="83"/>
    </row>
    <row r="831">
      <c r="E831" s="41"/>
      <c r="H831" s="83"/>
    </row>
    <row r="832">
      <c r="E832" s="41"/>
      <c r="H832" s="83"/>
    </row>
    <row r="833">
      <c r="E833" s="41"/>
      <c r="H833" s="83"/>
    </row>
    <row r="834">
      <c r="E834" s="41"/>
      <c r="H834" s="83"/>
    </row>
    <row r="835">
      <c r="E835" s="41"/>
      <c r="H835" s="83"/>
    </row>
    <row r="836">
      <c r="E836" s="41"/>
      <c r="H836" s="83"/>
    </row>
    <row r="837">
      <c r="E837" s="41"/>
      <c r="H837" s="83"/>
    </row>
    <row r="838">
      <c r="E838" s="41"/>
      <c r="H838" s="83"/>
    </row>
    <row r="839">
      <c r="E839" s="41"/>
      <c r="H839" s="83"/>
    </row>
    <row r="840">
      <c r="E840" s="41"/>
      <c r="H840" s="83"/>
    </row>
    <row r="841">
      <c r="E841" s="41"/>
      <c r="H841" s="83"/>
    </row>
    <row r="842">
      <c r="E842" s="41"/>
      <c r="H842" s="83"/>
    </row>
    <row r="843">
      <c r="E843" s="41"/>
      <c r="H843" s="83"/>
    </row>
    <row r="844">
      <c r="E844" s="41"/>
      <c r="H844" s="83"/>
    </row>
    <row r="845">
      <c r="E845" s="41"/>
      <c r="H845" s="83"/>
    </row>
    <row r="846">
      <c r="E846" s="41"/>
      <c r="H846" s="83"/>
    </row>
    <row r="847">
      <c r="E847" s="41"/>
      <c r="H847" s="83"/>
    </row>
    <row r="848">
      <c r="E848" s="41"/>
      <c r="H848" s="83"/>
    </row>
    <row r="849">
      <c r="E849" s="41"/>
      <c r="H849" s="83"/>
    </row>
    <row r="850">
      <c r="E850" s="41"/>
      <c r="H850" s="83"/>
    </row>
    <row r="851">
      <c r="E851" s="41"/>
      <c r="H851" s="83"/>
    </row>
    <row r="852">
      <c r="E852" s="41"/>
      <c r="H852" s="83"/>
    </row>
    <row r="853">
      <c r="E853" s="41"/>
      <c r="H853" s="83"/>
    </row>
    <row r="854">
      <c r="E854" s="41"/>
      <c r="H854" s="83"/>
    </row>
    <row r="855">
      <c r="E855" s="41"/>
      <c r="H855" s="83"/>
    </row>
    <row r="856">
      <c r="E856" s="41"/>
      <c r="H856" s="83"/>
    </row>
    <row r="857">
      <c r="E857" s="41"/>
      <c r="H857" s="83"/>
    </row>
    <row r="858">
      <c r="E858" s="41"/>
      <c r="H858" s="83"/>
    </row>
    <row r="859">
      <c r="E859" s="41"/>
      <c r="H859" s="83"/>
    </row>
    <row r="860">
      <c r="E860" s="41"/>
      <c r="H860" s="83"/>
    </row>
    <row r="861">
      <c r="E861" s="41"/>
      <c r="H861" s="83"/>
    </row>
    <row r="862">
      <c r="E862" s="41"/>
      <c r="H862" s="83"/>
    </row>
    <row r="863">
      <c r="E863" s="41"/>
      <c r="H863" s="83"/>
    </row>
    <row r="864">
      <c r="E864" s="41"/>
      <c r="H864" s="83"/>
    </row>
    <row r="865">
      <c r="E865" s="41"/>
      <c r="H865" s="83"/>
    </row>
    <row r="866">
      <c r="E866" s="41"/>
      <c r="H866" s="83"/>
    </row>
    <row r="867">
      <c r="E867" s="41"/>
      <c r="H867" s="83"/>
    </row>
    <row r="868">
      <c r="E868" s="41"/>
      <c r="H868" s="83"/>
    </row>
    <row r="869">
      <c r="E869" s="41"/>
      <c r="H869" s="83"/>
    </row>
    <row r="870">
      <c r="E870" s="41"/>
      <c r="H870" s="83"/>
    </row>
    <row r="871">
      <c r="E871" s="41"/>
      <c r="H871" s="83"/>
    </row>
    <row r="872">
      <c r="E872" s="41"/>
      <c r="H872" s="83"/>
    </row>
    <row r="873">
      <c r="E873" s="41"/>
      <c r="H873" s="83"/>
    </row>
    <row r="874">
      <c r="E874" s="41"/>
      <c r="H874" s="83"/>
    </row>
    <row r="875">
      <c r="E875" s="41"/>
      <c r="H875" s="83"/>
    </row>
    <row r="876">
      <c r="E876" s="41"/>
      <c r="H876" s="83"/>
    </row>
    <row r="877">
      <c r="E877" s="41"/>
      <c r="H877" s="83"/>
    </row>
    <row r="878">
      <c r="E878" s="41"/>
      <c r="H878" s="83"/>
    </row>
    <row r="879">
      <c r="E879" s="41"/>
      <c r="H879" s="83"/>
    </row>
    <row r="880">
      <c r="E880" s="41"/>
      <c r="H880" s="83"/>
    </row>
    <row r="881">
      <c r="E881" s="41"/>
      <c r="H881" s="83"/>
    </row>
    <row r="882">
      <c r="E882" s="41"/>
      <c r="H882" s="83"/>
    </row>
    <row r="883">
      <c r="E883" s="41"/>
      <c r="H883" s="83"/>
    </row>
    <row r="884">
      <c r="E884" s="41"/>
      <c r="H884" s="83"/>
    </row>
    <row r="885">
      <c r="E885" s="41"/>
      <c r="H885" s="83"/>
    </row>
    <row r="886">
      <c r="E886" s="41"/>
      <c r="H886" s="83"/>
    </row>
    <row r="887">
      <c r="E887" s="41"/>
      <c r="H887" s="83"/>
    </row>
    <row r="888">
      <c r="E888" s="41"/>
      <c r="H888" s="83"/>
    </row>
    <row r="889">
      <c r="E889" s="41"/>
      <c r="H889" s="83"/>
    </row>
    <row r="890">
      <c r="E890" s="41"/>
      <c r="H890" s="83"/>
    </row>
    <row r="891">
      <c r="E891" s="41"/>
      <c r="H891" s="83"/>
    </row>
    <row r="892">
      <c r="E892" s="41"/>
      <c r="H892" s="83"/>
    </row>
    <row r="893">
      <c r="E893" s="41"/>
      <c r="H893" s="83"/>
    </row>
    <row r="894">
      <c r="E894" s="41"/>
      <c r="H894" s="83"/>
    </row>
    <row r="895">
      <c r="E895" s="41"/>
      <c r="H895" s="83"/>
    </row>
    <row r="896">
      <c r="E896" s="41"/>
      <c r="H896" s="83"/>
    </row>
    <row r="897">
      <c r="E897" s="41"/>
      <c r="H897" s="83"/>
    </row>
    <row r="898">
      <c r="E898" s="41"/>
      <c r="H898" s="83"/>
    </row>
    <row r="899">
      <c r="E899" s="41"/>
      <c r="H899" s="83"/>
    </row>
    <row r="900">
      <c r="E900" s="41"/>
      <c r="H900" s="83"/>
    </row>
    <row r="901">
      <c r="E901" s="41"/>
      <c r="H901" s="83"/>
    </row>
    <row r="902">
      <c r="E902" s="41"/>
      <c r="H902" s="83"/>
    </row>
    <row r="903">
      <c r="E903" s="41"/>
      <c r="H903" s="83"/>
    </row>
    <row r="904">
      <c r="E904" s="41"/>
      <c r="H904" s="83"/>
    </row>
    <row r="905">
      <c r="E905" s="41"/>
      <c r="H905" s="83"/>
    </row>
    <row r="906">
      <c r="E906" s="41"/>
      <c r="H906" s="83"/>
    </row>
    <row r="907">
      <c r="E907" s="41"/>
      <c r="H907" s="83"/>
    </row>
    <row r="908">
      <c r="E908" s="41"/>
      <c r="H908" s="83"/>
    </row>
    <row r="909">
      <c r="E909" s="41"/>
      <c r="H909" s="83"/>
    </row>
    <row r="910">
      <c r="E910" s="41"/>
      <c r="H910" s="83"/>
    </row>
    <row r="911">
      <c r="E911" s="41"/>
      <c r="H911" s="83"/>
    </row>
    <row r="912">
      <c r="E912" s="41"/>
      <c r="H912" s="83"/>
    </row>
    <row r="913">
      <c r="E913" s="41"/>
      <c r="H913" s="83"/>
    </row>
    <row r="914">
      <c r="E914" s="41"/>
      <c r="H914" s="83"/>
    </row>
    <row r="915">
      <c r="E915" s="41"/>
      <c r="H915" s="83"/>
    </row>
    <row r="916">
      <c r="E916" s="41"/>
      <c r="H916" s="83"/>
    </row>
    <row r="917">
      <c r="E917" s="41"/>
      <c r="H917" s="83"/>
    </row>
    <row r="918">
      <c r="E918" s="41"/>
      <c r="H918" s="83"/>
    </row>
    <row r="919">
      <c r="E919" s="41"/>
      <c r="H919" s="83"/>
    </row>
    <row r="920">
      <c r="E920" s="41"/>
      <c r="H920" s="83"/>
    </row>
    <row r="921">
      <c r="E921" s="41"/>
      <c r="H921" s="83"/>
    </row>
    <row r="922">
      <c r="E922" s="41"/>
      <c r="H922" s="83"/>
    </row>
    <row r="923">
      <c r="E923" s="41"/>
      <c r="H923" s="83"/>
    </row>
    <row r="924">
      <c r="E924" s="41"/>
      <c r="H924" s="83"/>
    </row>
    <row r="925">
      <c r="E925" s="41"/>
      <c r="H925" s="83"/>
    </row>
    <row r="926">
      <c r="E926" s="41"/>
      <c r="H926" s="83"/>
    </row>
    <row r="927">
      <c r="E927" s="41"/>
      <c r="H927" s="83"/>
    </row>
    <row r="928">
      <c r="E928" s="41"/>
      <c r="H928" s="83"/>
    </row>
    <row r="929">
      <c r="E929" s="41"/>
      <c r="H929" s="83"/>
    </row>
    <row r="930">
      <c r="E930" s="41"/>
      <c r="H930" s="83"/>
    </row>
    <row r="931">
      <c r="E931" s="41"/>
      <c r="H931" s="83"/>
    </row>
    <row r="932">
      <c r="E932" s="41"/>
      <c r="H932" s="83"/>
    </row>
    <row r="933">
      <c r="E933" s="41"/>
      <c r="H933" s="83"/>
    </row>
    <row r="934">
      <c r="E934" s="41"/>
      <c r="H934" s="83"/>
    </row>
    <row r="935">
      <c r="E935" s="41"/>
      <c r="H935" s="83"/>
    </row>
    <row r="936">
      <c r="E936" s="41"/>
      <c r="H936" s="83"/>
    </row>
    <row r="937">
      <c r="E937" s="41"/>
      <c r="H937" s="83"/>
    </row>
    <row r="938">
      <c r="E938" s="41"/>
      <c r="H938" s="83"/>
    </row>
    <row r="939">
      <c r="E939" s="41"/>
      <c r="H939" s="83"/>
    </row>
    <row r="940">
      <c r="E940" s="41"/>
      <c r="H940" s="83"/>
    </row>
    <row r="941">
      <c r="E941" s="41"/>
      <c r="H941" s="83"/>
    </row>
    <row r="942">
      <c r="E942" s="41"/>
      <c r="H942" s="83"/>
    </row>
    <row r="943">
      <c r="E943" s="41"/>
      <c r="H943" s="83"/>
    </row>
    <row r="944">
      <c r="E944" s="41"/>
      <c r="H944" s="83"/>
    </row>
    <row r="945">
      <c r="E945" s="41"/>
      <c r="H945" s="83"/>
    </row>
    <row r="946">
      <c r="E946" s="41"/>
      <c r="H946" s="83"/>
    </row>
    <row r="947">
      <c r="E947" s="41"/>
      <c r="H947" s="83"/>
    </row>
    <row r="948">
      <c r="E948" s="41"/>
      <c r="H948" s="83"/>
    </row>
    <row r="949">
      <c r="E949" s="41"/>
      <c r="H949" s="83"/>
    </row>
    <row r="950">
      <c r="E950" s="41"/>
      <c r="H950" s="83"/>
    </row>
    <row r="951">
      <c r="E951" s="41"/>
      <c r="H951" s="83"/>
    </row>
    <row r="952">
      <c r="E952" s="41"/>
      <c r="H952" s="83"/>
    </row>
    <row r="953">
      <c r="E953" s="41"/>
      <c r="H953" s="83"/>
    </row>
    <row r="954">
      <c r="E954" s="41"/>
      <c r="H954" s="83"/>
    </row>
    <row r="955">
      <c r="E955" s="41"/>
      <c r="H955" s="83"/>
    </row>
    <row r="956">
      <c r="E956" s="41"/>
      <c r="H956" s="83"/>
    </row>
    <row r="957">
      <c r="E957" s="41"/>
      <c r="H957" s="83"/>
    </row>
    <row r="958">
      <c r="E958" s="41"/>
      <c r="H958" s="83"/>
    </row>
    <row r="959">
      <c r="E959" s="41"/>
      <c r="H959" s="83"/>
    </row>
    <row r="960">
      <c r="E960" s="41"/>
      <c r="H960" s="83"/>
    </row>
    <row r="961">
      <c r="E961" s="41"/>
      <c r="H961" s="83"/>
    </row>
    <row r="962">
      <c r="E962" s="41"/>
      <c r="H962" s="83"/>
    </row>
    <row r="963">
      <c r="E963" s="41"/>
      <c r="H963" s="83"/>
    </row>
    <row r="964">
      <c r="E964" s="41"/>
      <c r="H964" s="83"/>
    </row>
    <row r="965">
      <c r="E965" s="41"/>
      <c r="H965" s="83"/>
    </row>
    <row r="966">
      <c r="E966" s="41"/>
      <c r="H966" s="83"/>
    </row>
    <row r="967">
      <c r="E967" s="41"/>
      <c r="H967" s="83"/>
    </row>
    <row r="968">
      <c r="E968" s="41"/>
      <c r="H968" s="83"/>
    </row>
    <row r="969">
      <c r="E969" s="41"/>
      <c r="H969" s="83"/>
    </row>
    <row r="970">
      <c r="E970" s="41"/>
      <c r="H970" s="83"/>
    </row>
    <row r="971">
      <c r="E971" s="41"/>
      <c r="H971" s="83"/>
    </row>
    <row r="972">
      <c r="E972" s="41"/>
      <c r="H972" s="83"/>
    </row>
    <row r="973">
      <c r="E973" s="41"/>
      <c r="H973" s="83"/>
    </row>
    <row r="974">
      <c r="E974" s="41"/>
      <c r="H974" s="83"/>
    </row>
    <row r="975">
      <c r="E975" s="41"/>
      <c r="H975" s="83"/>
    </row>
    <row r="976">
      <c r="E976" s="41"/>
      <c r="H976" s="83"/>
    </row>
    <row r="977">
      <c r="E977" s="41"/>
      <c r="H977" s="83"/>
    </row>
    <row r="978">
      <c r="E978" s="41"/>
      <c r="H978" s="83"/>
    </row>
    <row r="979">
      <c r="E979" s="41"/>
      <c r="H979" s="83"/>
    </row>
    <row r="980">
      <c r="E980" s="41"/>
      <c r="H980" s="83"/>
    </row>
    <row r="981">
      <c r="E981" s="41"/>
      <c r="H981" s="83"/>
    </row>
    <row r="982">
      <c r="E982" s="41"/>
      <c r="H982" s="83"/>
    </row>
    <row r="983">
      <c r="E983" s="41"/>
      <c r="H983" s="83"/>
    </row>
    <row r="984">
      <c r="E984" s="41"/>
      <c r="H984" s="83"/>
    </row>
    <row r="985">
      <c r="E985" s="41"/>
      <c r="H985" s="83"/>
    </row>
    <row r="986">
      <c r="E986" s="41"/>
      <c r="H986" s="83"/>
    </row>
    <row r="987">
      <c r="E987" s="41"/>
      <c r="H987" s="83"/>
    </row>
    <row r="988">
      <c r="E988" s="41"/>
      <c r="H988" s="83"/>
    </row>
    <row r="989">
      <c r="E989" s="41"/>
      <c r="H989" s="83"/>
    </row>
    <row r="990">
      <c r="E990" s="41"/>
      <c r="H990" s="83"/>
    </row>
    <row r="991">
      <c r="E991" s="41"/>
      <c r="H991" s="83"/>
    </row>
  </sheetData>
  <mergeCells count="13">
    <mergeCell ref="B26:C26"/>
    <mergeCell ref="B28:C29"/>
    <mergeCell ref="B38:C38"/>
    <mergeCell ref="B39:G43"/>
    <mergeCell ref="B49:V68"/>
    <mergeCell ref="A1:A15"/>
    <mergeCell ref="B1:C2"/>
    <mergeCell ref="D1:E38"/>
    <mergeCell ref="H1:H48"/>
    <mergeCell ref="B10:C10"/>
    <mergeCell ref="B11:C11"/>
    <mergeCell ref="B12:C13"/>
    <mergeCell ref="B44:G48"/>
  </mergeCells>
  <conditionalFormatting sqref="C18">
    <cfRule type="expression" dxfId="0" priority="1">
      <formula>"IF(C23=100,C8)"</formula>
    </cfRule>
  </conditionalFormatting>
  <conditionalFormatting sqref="C21">
    <cfRule type="cellIs" dxfId="0" priority="2" operator="equal">
      <formula>0</formula>
    </cfRule>
  </conditionalFormatting>
  <conditionalFormatting sqref="C21">
    <cfRule type="expression" dxfId="0" priority="3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6.13"/>
    <col customWidth="1" min="2" max="2" width="19.5"/>
  </cols>
  <sheetData>
    <row r="1" ht="22.5" customHeight="1">
      <c r="A1" s="85" t="s">
        <v>32</v>
      </c>
      <c r="B1" s="43"/>
    </row>
    <row r="2">
      <c r="A2" s="23"/>
      <c r="B2" s="60"/>
    </row>
    <row r="3">
      <c r="A3" s="86" t="s">
        <v>33</v>
      </c>
      <c r="B3" s="87">
        <v>2500.0</v>
      </c>
    </row>
    <row r="4">
      <c r="A4" s="86" t="s">
        <v>34</v>
      </c>
      <c r="B4" s="88">
        <f>B3*0.08</f>
        <v>200</v>
      </c>
    </row>
    <row r="5">
      <c r="A5" s="86" t="s">
        <v>35</v>
      </c>
      <c r="B5" s="88">
        <f>B3*0.06</f>
        <v>150</v>
      </c>
    </row>
    <row r="6">
      <c r="A6" s="86" t="s">
        <v>36</v>
      </c>
      <c r="B6" s="88">
        <f>0.25*(B3+B4+B5)</f>
        <v>712.5</v>
      </c>
    </row>
    <row r="7">
      <c r="A7" s="86" t="s">
        <v>37</v>
      </c>
      <c r="B7" s="89">
        <f>SUM(B3:B6)</f>
        <v>3562.5</v>
      </c>
    </row>
    <row r="8">
      <c r="A8" s="86" t="s">
        <v>38</v>
      </c>
      <c r="B8" s="88">
        <f>B7*12</f>
        <v>42750</v>
      </c>
    </row>
    <row r="9">
      <c r="A9" s="90" t="s">
        <v>39</v>
      </c>
      <c r="B9" s="91">
        <v>0.5</v>
      </c>
    </row>
    <row r="10">
      <c r="A10" s="92" t="s">
        <v>40</v>
      </c>
      <c r="B10" s="93">
        <f>B8+B9*B8</f>
        <v>64125</v>
      </c>
    </row>
    <row r="11">
      <c r="A11" s="94"/>
      <c r="B11" s="95"/>
    </row>
    <row r="12">
      <c r="A12" s="96" t="s">
        <v>41</v>
      </c>
      <c r="B12" s="43"/>
    </row>
    <row r="13">
      <c r="A13" s="23"/>
      <c r="B13" s="60"/>
    </row>
    <row r="14">
      <c r="A14" s="86" t="s">
        <v>42</v>
      </c>
      <c r="B14" s="97">
        <v>261.0</v>
      </c>
    </row>
    <row r="15">
      <c r="A15" s="86" t="s">
        <v>43</v>
      </c>
      <c r="B15" s="97">
        <v>7.0</v>
      </c>
    </row>
    <row r="16">
      <c r="A16" s="86" t="s">
        <v>44</v>
      </c>
      <c r="B16" s="98">
        <f>B14-B15</f>
        <v>254</v>
      </c>
    </row>
    <row r="17">
      <c r="A17" s="86" t="s">
        <v>45</v>
      </c>
      <c r="B17" s="98">
        <f>B16*8</f>
        <v>2032</v>
      </c>
    </row>
    <row r="18">
      <c r="A18" s="86" t="s">
        <v>46</v>
      </c>
      <c r="B18" s="98">
        <f>B15*8</f>
        <v>56</v>
      </c>
    </row>
    <row r="19">
      <c r="A19" s="86" t="s">
        <v>47</v>
      </c>
      <c r="B19" s="99">
        <f>0.05*B17</f>
        <v>101.6</v>
      </c>
    </row>
    <row r="20">
      <c r="A20" s="86" t="s">
        <v>48</v>
      </c>
      <c r="B20" s="100">
        <f>B17-B18-B19</f>
        <v>1874.4</v>
      </c>
    </row>
    <row r="21">
      <c r="A21" s="101"/>
      <c r="B21" s="98"/>
    </row>
    <row r="22">
      <c r="A22" s="92" t="s">
        <v>49</v>
      </c>
      <c r="B22" s="102">
        <f>B10/B20</f>
        <v>34.2109475</v>
      </c>
    </row>
    <row r="23">
      <c r="A23" s="94"/>
      <c r="B23" s="95"/>
    </row>
    <row r="24">
      <c r="A24" s="94"/>
      <c r="B24" s="95"/>
    </row>
    <row r="25">
      <c r="A25" s="94"/>
      <c r="B25" s="95"/>
    </row>
    <row r="26">
      <c r="A26" s="94"/>
      <c r="B26" s="95"/>
    </row>
    <row r="27">
      <c r="A27" s="94"/>
      <c r="B27" s="95"/>
    </row>
    <row r="28">
      <c r="A28" s="94"/>
      <c r="B28" s="95"/>
    </row>
    <row r="29">
      <c r="A29" s="94"/>
      <c r="B29" s="95"/>
    </row>
    <row r="30">
      <c r="A30" s="94"/>
      <c r="B30" s="103"/>
    </row>
    <row r="31">
      <c r="A31" s="94"/>
      <c r="B31" s="103"/>
    </row>
    <row r="32">
      <c r="A32" s="94"/>
      <c r="B32" s="103"/>
    </row>
    <row r="33">
      <c r="B33" s="103"/>
    </row>
    <row r="34">
      <c r="B34" s="103"/>
    </row>
    <row r="35">
      <c r="B35" s="103"/>
    </row>
    <row r="36">
      <c r="B36" s="103"/>
    </row>
    <row r="37">
      <c r="B37" s="103"/>
    </row>
    <row r="38">
      <c r="B38" s="103"/>
    </row>
    <row r="39">
      <c r="B39" s="103"/>
    </row>
    <row r="40">
      <c r="B40" s="103"/>
    </row>
    <row r="41">
      <c r="B41" s="103"/>
    </row>
    <row r="42">
      <c r="B42" s="103"/>
    </row>
    <row r="43">
      <c r="B43" s="103"/>
    </row>
    <row r="44">
      <c r="B44" s="103"/>
    </row>
    <row r="45">
      <c r="B45" s="103"/>
    </row>
    <row r="46">
      <c r="B46" s="103"/>
    </row>
    <row r="47">
      <c r="B47" s="103"/>
    </row>
    <row r="48">
      <c r="B48" s="103"/>
    </row>
    <row r="49">
      <c r="B49" s="103"/>
    </row>
    <row r="50">
      <c r="B50" s="103"/>
    </row>
    <row r="51">
      <c r="B51" s="103"/>
    </row>
    <row r="52">
      <c r="B52" s="103"/>
    </row>
    <row r="53">
      <c r="B53" s="103"/>
    </row>
    <row r="54">
      <c r="B54" s="103"/>
    </row>
    <row r="55">
      <c r="B55" s="103"/>
    </row>
    <row r="56">
      <c r="B56" s="103"/>
    </row>
    <row r="57">
      <c r="B57" s="103"/>
    </row>
    <row r="58">
      <c r="B58" s="103"/>
    </row>
    <row r="59">
      <c r="B59" s="103"/>
    </row>
    <row r="60">
      <c r="B60" s="103"/>
    </row>
    <row r="61">
      <c r="B61" s="103"/>
    </row>
    <row r="62">
      <c r="B62" s="103"/>
    </row>
    <row r="63">
      <c r="B63" s="103"/>
    </row>
    <row r="64">
      <c r="B64" s="103"/>
    </row>
    <row r="65">
      <c r="B65" s="103"/>
    </row>
    <row r="66">
      <c r="B66" s="103"/>
    </row>
    <row r="67">
      <c r="B67" s="103"/>
    </row>
    <row r="68">
      <c r="B68" s="103"/>
    </row>
    <row r="69">
      <c r="B69" s="103"/>
    </row>
    <row r="70">
      <c r="B70" s="103"/>
    </row>
    <row r="71">
      <c r="B71" s="103"/>
    </row>
    <row r="72">
      <c r="B72" s="103"/>
    </row>
    <row r="73">
      <c r="B73" s="103"/>
    </row>
    <row r="74">
      <c r="B74" s="103"/>
    </row>
    <row r="75">
      <c r="B75" s="103"/>
    </row>
    <row r="76">
      <c r="B76" s="103"/>
    </row>
    <row r="77">
      <c r="B77" s="103"/>
    </row>
    <row r="78">
      <c r="B78" s="103"/>
    </row>
    <row r="79">
      <c r="B79" s="103"/>
    </row>
    <row r="80">
      <c r="B80" s="103"/>
    </row>
    <row r="81">
      <c r="B81" s="103"/>
    </row>
    <row r="82">
      <c r="B82" s="103"/>
    </row>
    <row r="83">
      <c r="B83" s="103"/>
    </row>
    <row r="84">
      <c r="B84" s="103"/>
    </row>
    <row r="85">
      <c r="B85" s="103"/>
    </row>
    <row r="86">
      <c r="B86" s="103"/>
    </row>
    <row r="87">
      <c r="B87" s="103"/>
    </row>
    <row r="88">
      <c r="B88" s="103"/>
    </row>
    <row r="89">
      <c r="B89" s="103"/>
    </row>
    <row r="90">
      <c r="B90" s="103"/>
    </row>
    <row r="91">
      <c r="B91" s="103"/>
    </row>
    <row r="92">
      <c r="B92" s="103"/>
    </row>
    <row r="93">
      <c r="B93" s="103"/>
    </row>
    <row r="94">
      <c r="B94" s="103"/>
    </row>
    <row r="95">
      <c r="B95" s="103"/>
    </row>
    <row r="96">
      <c r="B96" s="103"/>
    </row>
    <row r="97">
      <c r="B97" s="103"/>
    </row>
    <row r="98">
      <c r="B98" s="103"/>
    </row>
    <row r="99">
      <c r="B99" s="103"/>
    </row>
    <row r="100">
      <c r="B100" s="103"/>
    </row>
    <row r="101">
      <c r="B101" s="103"/>
    </row>
    <row r="102">
      <c r="B102" s="103"/>
    </row>
    <row r="103">
      <c r="B103" s="103"/>
    </row>
    <row r="104">
      <c r="B104" s="103"/>
    </row>
    <row r="105">
      <c r="B105" s="103"/>
    </row>
    <row r="106">
      <c r="B106" s="103"/>
    </row>
    <row r="107">
      <c r="B107" s="103"/>
    </row>
    <row r="108">
      <c r="B108" s="103"/>
    </row>
    <row r="109">
      <c r="B109" s="103"/>
    </row>
    <row r="110">
      <c r="B110" s="103"/>
    </row>
    <row r="111">
      <c r="B111" s="103"/>
    </row>
    <row r="112">
      <c r="B112" s="103"/>
    </row>
    <row r="113">
      <c r="B113" s="103"/>
    </row>
    <row r="114">
      <c r="B114" s="103"/>
    </row>
    <row r="115">
      <c r="B115" s="103"/>
    </row>
    <row r="116">
      <c r="B116" s="103"/>
    </row>
    <row r="117">
      <c r="B117" s="103"/>
    </row>
    <row r="118">
      <c r="B118" s="103"/>
    </row>
    <row r="119">
      <c r="B119" s="103"/>
    </row>
    <row r="120">
      <c r="B120" s="103"/>
    </row>
    <row r="121">
      <c r="B121" s="103"/>
    </row>
    <row r="122">
      <c r="B122" s="103"/>
    </row>
    <row r="123">
      <c r="B123" s="103"/>
    </row>
    <row r="124">
      <c r="B124" s="103"/>
    </row>
    <row r="125">
      <c r="B125" s="103"/>
    </row>
    <row r="126">
      <c r="B126" s="103"/>
    </row>
    <row r="127">
      <c r="B127" s="103"/>
    </row>
    <row r="128">
      <c r="B128" s="103"/>
    </row>
    <row r="129">
      <c r="B129" s="103"/>
    </row>
    <row r="130">
      <c r="B130" s="103"/>
    </row>
    <row r="131">
      <c r="B131" s="103"/>
    </row>
    <row r="132">
      <c r="B132" s="103"/>
    </row>
    <row r="133">
      <c r="B133" s="103"/>
    </row>
    <row r="134">
      <c r="B134" s="103"/>
    </row>
    <row r="135">
      <c r="B135" s="103"/>
    </row>
    <row r="136">
      <c r="B136" s="103"/>
    </row>
    <row r="137">
      <c r="B137" s="103"/>
    </row>
    <row r="138">
      <c r="B138" s="103"/>
    </row>
    <row r="139">
      <c r="B139" s="103"/>
    </row>
    <row r="140">
      <c r="B140" s="103"/>
    </row>
    <row r="141">
      <c r="B141" s="103"/>
    </row>
    <row r="142">
      <c r="B142" s="103"/>
    </row>
    <row r="143">
      <c r="B143" s="103"/>
    </row>
    <row r="144">
      <c r="B144" s="103"/>
    </row>
    <row r="145">
      <c r="B145" s="103"/>
    </row>
    <row r="146">
      <c r="B146" s="103"/>
    </row>
    <row r="147">
      <c r="B147" s="103"/>
    </row>
    <row r="148">
      <c r="B148" s="103"/>
    </row>
    <row r="149">
      <c r="B149" s="103"/>
    </row>
    <row r="150">
      <c r="B150" s="103"/>
    </row>
    <row r="151">
      <c r="B151" s="103"/>
    </row>
    <row r="152">
      <c r="B152" s="103"/>
    </row>
    <row r="153">
      <c r="B153" s="103"/>
    </row>
    <row r="154">
      <c r="B154" s="103"/>
    </row>
    <row r="155">
      <c r="B155" s="103"/>
    </row>
    <row r="156">
      <c r="B156" s="103"/>
    </row>
    <row r="157">
      <c r="B157" s="103"/>
    </row>
    <row r="158">
      <c r="B158" s="103"/>
    </row>
    <row r="159">
      <c r="B159" s="103"/>
    </row>
    <row r="160">
      <c r="B160" s="103"/>
    </row>
    <row r="161">
      <c r="B161" s="103"/>
    </row>
    <row r="162">
      <c r="B162" s="103"/>
    </row>
    <row r="163">
      <c r="B163" s="103"/>
    </row>
    <row r="164">
      <c r="B164" s="103"/>
    </row>
    <row r="165">
      <c r="B165" s="103"/>
    </row>
    <row r="166">
      <c r="B166" s="103"/>
    </row>
    <row r="167">
      <c r="B167" s="103"/>
    </row>
    <row r="168">
      <c r="B168" s="103"/>
    </row>
    <row r="169">
      <c r="B169" s="103"/>
    </row>
    <row r="170">
      <c r="B170" s="103"/>
    </row>
    <row r="171">
      <c r="B171" s="103"/>
    </row>
    <row r="172">
      <c r="B172" s="103"/>
    </row>
    <row r="173">
      <c r="B173" s="103"/>
    </row>
    <row r="174">
      <c r="B174" s="103"/>
    </row>
    <row r="175">
      <c r="B175" s="103"/>
    </row>
    <row r="176">
      <c r="B176" s="103"/>
    </row>
    <row r="177">
      <c r="B177" s="103"/>
    </row>
    <row r="178">
      <c r="B178" s="103"/>
    </row>
    <row r="179">
      <c r="B179" s="103"/>
    </row>
    <row r="180">
      <c r="B180" s="103"/>
    </row>
    <row r="181">
      <c r="B181" s="103"/>
    </row>
    <row r="182">
      <c r="B182" s="103"/>
    </row>
    <row r="183">
      <c r="B183" s="103"/>
    </row>
    <row r="184">
      <c r="B184" s="103"/>
    </row>
    <row r="185">
      <c r="B185" s="103"/>
    </row>
    <row r="186">
      <c r="B186" s="103"/>
    </row>
    <row r="187">
      <c r="B187" s="103"/>
    </row>
    <row r="188">
      <c r="B188" s="103"/>
    </row>
    <row r="189">
      <c r="B189" s="103"/>
    </row>
    <row r="190">
      <c r="B190" s="103"/>
    </row>
    <row r="191">
      <c r="B191" s="103"/>
    </row>
    <row r="192">
      <c r="B192" s="103"/>
    </row>
    <row r="193">
      <c r="B193" s="103"/>
    </row>
    <row r="194">
      <c r="B194" s="103"/>
    </row>
    <row r="195">
      <c r="B195" s="103"/>
    </row>
    <row r="196">
      <c r="B196" s="103"/>
    </row>
    <row r="197">
      <c r="B197" s="103"/>
    </row>
    <row r="198">
      <c r="B198" s="103"/>
    </row>
    <row r="199">
      <c r="B199" s="103"/>
    </row>
    <row r="200">
      <c r="B200" s="103"/>
    </row>
    <row r="201">
      <c r="B201" s="103"/>
    </row>
    <row r="202">
      <c r="B202" s="103"/>
    </row>
    <row r="203">
      <c r="B203" s="103"/>
    </row>
    <row r="204">
      <c r="B204" s="103"/>
    </row>
    <row r="205">
      <c r="B205" s="103"/>
    </row>
    <row r="206">
      <c r="B206" s="103"/>
    </row>
    <row r="207">
      <c r="B207" s="103"/>
    </row>
    <row r="208">
      <c r="B208" s="103"/>
    </row>
    <row r="209">
      <c r="B209" s="103"/>
    </row>
    <row r="210">
      <c r="B210" s="103"/>
    </row>
    <row r="211">
      <c r="B211" s="103"/>
    </row>
    <row r="212">
      <c r="B212" s="103"/>
    </row>
    <row r="213">
      <c r="B213" s="103"/>
    </row>
    <row r="214">
      <c r="B214" s="103"/>
    </row>
    <row r="215">
      <c r="B215" s="103"/>
    </row>
    <row r="216">
      <c r="B216" s="103"/>
    </row>
    <row r="217">
      <c r="B217" s="103"/>
    </row>
    <row r="218">
      <c r="B218" s="103"/>
    </row>
    <row r="219">
      <c r="B219" s="103"/>
    </row>
    <row r="220">
      <c r="B220" s="103"/>
    </row>
    <row r="221">
      <c r="B221" s="103"/>
    </row>
    <row r="222">
      <c r="B222" s="103"/>
    </row>
    <row r="223">
      <c r="B223" s="103"/>
    </row>
    <row r="224">
      <c r="B224" s="103"/>
    </row>
    <row r="225">
      <c r="B225" s="103"/>
    </row>
    <row r="226">
      <c r="B226" s="103"/>
    </row>
    <row r="227">
      <c r="B227" s="103"/>
    </row>
    <row r="228">
      <c r="B228" s="103"/>
    </row>
    <row r="229">
      <c r="B229" s="103"/>
    </row>
    <row r="230">
      <c r="B230" s="103"/>
    </row>
    <row r="231">
      <c r="B231" s="103"/>
    </row>
    <row r="232">
      <c r="B232" s="103"/>
    </row>
    <row r="233">
      <c r="B233" s="103"/>
    </row>
    <row r="234">
      <c r="B234" s="103"/>
    </row>
    <row r="235">
      <c r="B235" s="103"/>
    </row>
    <row r="236">
      <c r="B236" s="103"/>
    </row>
    <row r="237">
      <c r="B237" s="103"/>
    </row>
    <row r="238">
      <c r="B238" s="103"/>
    </row>
    <row r="239">
      <c r="B239" s="103"/>
    </row>
    <row r="240">
      <c r="B240" s="103"/>
    </row>
    <row r="241">
      <c r="B241" s="103"/>
    </row>
    <row r="242">
      <c r="B242" s="103"/>
    </row>
    <row r="243">
      <c r="B243" s="103"/>
    </row>
    <row r="244">
      <c r="B244" s="103"/>
    </row>
    <row r="245">
      <c r="B245" s="103"/>
    </row>
    <row r="246">
      <c r="B246" s="103"/>
    </row>
    <row r="247">
      <c r="B247" s="103"/>
    </row>
    <row r="248">
      <c r="B248" s="103"/>
    </row>
    <row r="249">
      <c r="B249" s="103"/>
    </row>
    <row r="250">
      <c r="B250" s="103"/>
    </row>
    <row r="251">
      <c r="B251" s="103"/>
    </row>
    <row r="252">
      <c r="B252" s="103"/>
    </row>
    <row r="253">
      <c r="B253" s="103"/>
    </row>
    <row r="254">
      <c r="B254" s="103"/>
    </row>
    <row r="255">
      <c r="B255" s="103"/>
    </row>
    <row r="256">
      <c r="B256" s="103"/>
    </row>
    <row r="257">
      <c r="B257" s="103"/>
    </row>
    <row r="258">
      <c r="B258" s="103"/>
    </row>
    <row r="259">
      <c r="B259" s="103"/>
    </row>
    <row r="260">
      <c r="B260" s="103"/>
    </row>
    <row r="261">
      <c r="B261" s="103"/>
    </row>
    <row r="262">
      <c r="B262" s="103"/>
    </row>
    <row r="263">
      <c r="B263" s="103"/>
    </row>
    <row r="264">
      <c r="B264" s="103"/>
    </row>
    <row r="265">
      <c r="B265" s="103"/>
    </row>
    <row r="266">
      <c r="B266" s="103"/>
    </row>
    <row r="267">
      <c r="B267" s="103"/>
    </row>
    <row r="268">
      <c r="B268" s="103"/>
    </row>
    <row r="269">
      <c r="B269" s="103"/>
    </row>
    <row r="270">
      <c r="B270" s="103"/>
    </row>
    <row r="271">
      <c r="B271" s="103"/>
    </row>
    <row r="272">
      <c r="B272" s="103"/>
    </row>
    <row r="273">
      <c r="B273" s="103"/>
    </row>
    <row r="274">
      <c r="B274" s="103"/>
    </row>
    <row r="275">
      <c r="B275" s="103"/>
    </row>
    <row r="276">
      <c r="B276" s="103"/>
    </row>
    <row r="277">
      <c r="B277" s="103"/>
    </row>
    <row r="278">
      <c r="B278" s="103"/>
    </row>
    <row r="279">
      <c r="B279" s="103"/>
    </row>
    <row r="280">
      <c r="B280" s="103"/>
    </row>
    <row r="281">
      <c r="B281" s="103"/>
    </row>
    <row r="282">
      <c r="B282" s="103"/>
    </row>
    <row r="283">
      <c r="B283" s="103"/>
    </row>
    <row r="284">
      <c r="B284" s="103"/>
    </row>
    <row r="285">
      <c r="B285" s="103"/>
    </row>
    <row r="286">
      <c r="B286" s="103"/>
    </row>
    <row r="287">
      <c r="B287" s="103"/>
    </row>
    <row r="288">
      <c r="B288" s="103"/>
    </row>
    <row r="289">
      <c r="B289" s="103"/>
    </row>
    <row r="290">
      <c r="B290" s="103"/>
    </row>
    <row r="291">
      <c r="B291" s="103"/>
    </row>
    <row r="292">
      <c r="B292" s="103"/>
    </row>
    <row r="293">
      <c r="B293" s="103"/>
    </row>
    <row r="294">
      <c r="B294" s="103"/>
    </row>
    <row r="295">
      <c r="B295" s="103"/>
    </row>
    <row r="296">
      <c r="B296" s="103"/>
    </row>
    <row r="297">
      <c r="B297" s="103"/>
    </row>
    <row r="298">
      <c r="B298" s="103"/>
    </row>
    <row r="299">
      <c r="B299" s="103"/>
    </row>
    <row r="300">
      <c r="B300" s="103"/>
    </row>
    <row r="301">
      <c r="B301" s="103"/>
    </row>
    <row r="302">
      <c r="B302" s="103"/>
    </row>
    <row r="303">
      <c r="B303" s="103"/>
    </row>
    <row r="304">
      <c r="B304" s="103"/>
    </row>
    <row r="305">
      <c r="B305" s="103"/>
    </row>
    <row r="306">
      <c r="B306" s="103"/>
    </row>
    <row r="307">
      <c r="B307" s="103"/>
    </row>
    <row r="308">
      <c r="B308" s="103"/>
    </row>
    <row r="309">
      <c r="B309" s="103"/>
    </row>
    <row r="310">
      <c r="B310" s="103"/>
    </row>
    <row r="311">
      <c r="B311" s="103"/>
    </row>
    <row r="312">
      <c r="B312" s="103"/>
    </row>
    <row r="313">
      <c r="B313" s="103"/>
    </row>
    <row r="314">
      <c r="B314" s="103"/>
    </row>
    <row r="315">
      <c r="B315" s="103"/>
    </row>
    <row r="316">
      <c r="B316" s="103"/>
    </row>
    <row r="317">
      <c r="B317" s="103"/>
    </row>
    <row r="318">
      <c r="B318" s="103"/>
    </row>
    <row r="319">
      <c r="B319" s="103"/>
    </row>
    <row r="320">
      <c r="B320" s="103"/>
    </row>
    <row r="321">
      <c r="B321" s="103"/>
    </row>
    <row r="322">
      <c r="B322" s="103"/>
    </row>
    <row r="323">
      <c r="B323" s="103"/>
    </row>
    <row r="324">
      <c r="B324" s="103"/>
    </row>
    <row r="325">
      <c r="B325" s="103"/>
    </row>
    <row r="326">
      <c r="B326" s="103"/>
    </row>
    <row r="327">
      <c r="B327" s="103"/>
    </row>
    <row r="328">
      <c r="B328" s="103"/>
    </row>
    <row r="329">
      <c r="B329" s="103"/>
    </row>
    <row r="330">
      <c r="B330" s="103"/>
    </row>
    <row r="331">
      <c r="B331" s="103"/>
    </row>
    <row r="332">
      <c r="B332" s="103"/>
    </row>
    <row r="333">
      <c r="B333" s="103"/>
    </row>
    <row r="334">
      <c r="B334" s="103"/>
    </row>
    <row r="335">
      <c r="B335" s="103"/>
    </row>
    <row r="336">
      <c r="B336" s="103"/>
    </row>
    <row r="337">
      <c r="B337" s="103"/>
    </row>
    <row r="338">
      <c r="B338" s="103"/>
    </row>
    <row r="339">
      <c r="B339" s="103"/>
    </row>
    <row r="340">
      <c r="B340" s="103"/>
    </row>
    <row r="341">
      <c r="B341" s="103"/>
    </row>
    <row r="342">
      <c r="B342" s="103"/>
    </row>
    <row r="343">
      <c r="B343" s="103"/>
    </row>
    <row r="344">
      <c r="B344" s="103"/>
    </row>
    <row r="345">
      <c r="B345" s="103"/>
    </row>
    <row r="346">
      <c r="B346" s="103"/>
    </row>
    <row r="347">
      <c r="B347" s="103"/>
    </row>
    <row r="348">
      <c r="B348" s="103"/>
    </row>
    <row r="349">
      <c r="B349" s="103"/>
    </row>
    <row r="350">
      <c r="B350" s="103"/>
    </row>
    <row r="351">
      <c r="B351" s="103"/>
    </row>
    <row r="352">
      <c r="B352" s="103"/>
    </row>
    <row r="353">
      <c r="B353" s="103"/>
    </row>
    <row r="354">
      <c r="B354" s="103"/>
    </row>
    <row r="355">
      <c r="B355" s="103"/>
    </row>
    <row r="356">
      <c r="B356" s="103"/>
    </row>
    <row r="357">
      <c r="B357" s="103"/>
    </row>
    <row r="358">
      <c r="B358" s="103"/>
    </row>
    <row r="359">
      <c r="B359" s="103"/>
    </row>
    <row r="360">
      <c r="B360" s="103"/>
    </row>
    <row r="361">
      <c r="B361" s="103"/>
    </row>
    <row r="362">
      <c r="B362" s="103"/>
    </row>
    <row r="363">
      <c r="B363" s="103"/>
    </row>
    <row r="364">
      <c r="B364" s="103"/>
    </row>
    <row r="365">
      <c r="B365" s="103"/>
    </row>
    <row r="366">
      <c r="B366" s="103"/>
    </row>
    <row r="367">
      <c r="B367" s="103"/>
    </row>
    <row r="368">
      <c r="B368" s="103"/>
    </row>
    <row r="369">
      <c r="B369" s="103"/>
    </row>
    <row r="370">
      <c r="B370" s="103"/>
    </row>
    <row r="371">
      <c r="B371" s="103"/>
    </row>
    <row r="372">
      <c r="B372" s="103"/>
    </row>
    <row r="373">
      <c r="B373" s="103"/>
    </row>
    <row r="374">
      <c r="B374" s="103"/>
    </row>
    <row r="375">
      <c r="B375" s="103"/>
    </row>
    <row r="376">
      <c r="B376" s="103"/>
    </row>
    <row r="377">
      <c r="B377" s="103"/>
    </row>
    <row r="378">
      <c r="B378" s="103"/>
    </row>
    <row r="379">
      <c r="B379" s="103"/>
    </row>
    <row r="380">
      <c r="B380" s="103"/>
    </row>
    <row r="381">
      <c r="B381" s="103"/>
    </row>
    <row r="382">
      <c r="B382" s="103"/>
    </row>
    <row r="383">
      <c r="B383" s="103"/>
    </row>
    <row r="384">
      <c r="B384" s="103"/>
    </row>
    <row r="385">
      <c r="B385" s="103"/>
    </row>
    <row r="386">
      <c r="B386" s="103"/>
    </row>
    <row r="387">
      <c r="B387" s="103"/>
    </row>
    <row r="388">
      <c r="B388" s="103"/>
    </row>
    <row r="389">
      <c r="B389" s="103"/>
    </row>
    <row r="390">
      <c r="B390" s="103"/>
    </row>
    <row r="391">
      <c r="B391" s="103"/>
    </row>
    <row r="392">
      <c r="B392" s="103"/>
    </row>
    <row r="393">
      <c r="B393" s="103"/>
    </row>
    <row r="394">
      <c r="B394" s="103"/>
    </row>
    <row r="395">
      <c r="B395" s="103"/>
    </row>
    <row r="396">
      <c r="B396" s="103"/>
    </row>
    <row r="397">
      <c r="B397" s="103"/>
    </row>
    <row r="398">
      <c r="B398" s="103"/>
    </row>
    <row r="399">
      <c r="B399" s="103"/>
    </row>
    <row r="400">
      <c r="B400" s="103"/>
    </row>
    <row r="401">
      <c r="B401" s="103"/>
    </row>
    <row r="402">
      <c r="B402" s="103"/>
    </row>
    <row r="403">
      <c r="B403" s="103"/>
    </row>
    <row r="404">
      <c r="B404" s="103"/>
    </row>
    <row r="405">
      <c r="B405" s="103"/>
    </row>
    <row r="406">
      <c r="B406" s="103"/>
    </row>
    <row r="407">
      <c r="B407" s="103"/>
    </row>
    <row r="408">
      <c r="B408" s="103"/>
    </row>
    <row r="409">
      <c r="B409" s="103"/>
    </row>
    <row r="410">
      <c r="B410" s="103"/>
    </row>
    <row r="411">
      <c r="B411" s="103"/>
    </row>
    <row r="412">
      <c r="B412" s="103"/>
    </row>
    <row r="413">
      <c r="B413" s="103"/>
    </row>
    <row r="414">
      <c r="B414" s="103"/>
    </row>
    <row r="415">
      <c r="B415" s="103"/>
    </row>
    <row r="416">
      <c r="B416" s="103"/>
    </row>
    <row r="417">
      <c r="B417" s="103"/>
    </row>
    <row r="418">
      <c r="B418" s="103"/>
    </row>
    <row r="419">
      <c r="B419" s="103"/>
    </row>
    <row r="420">
      <c r="B420" s="103"/>
    </row>
    <row r="421">
      <c r="B421" s="103"/>
    </row>
    <row r="422">
      <c r="B422" s="103"/>
    </row>
    <row r="423">
      <c r="B423" s="103"/>
    </row>
    <row r="424">
      <c r="B424" s="103"/>
    </row>
    <row r="425">
      <c r="B425" s="103"/>
    </row>
    <row r="426">
      <c r="B426" s="103"/>
    </row>
    <row r="427">
      <c r="B427" s="103"/>
    </row>
    <row r="428">
      <c r="B428" s="103"/>
    </row>
    <row r="429">
      <c r="B429" s="103"/>
    </row>
    <row r="430">
      <c r="B430" s="103"/>
    </row>
    <row r="431">
      <c r="B431" s="103"/>
    </row>
    <row r="432">
      <c r="B432" s="103"/>
    </row>
    <row r="433">
      <c r="B433" s="103"/>
    </row>
    <row r="434">
      <c r="B434" s="103"/>
    </row>
    <row r="435">
      <c r="B435" s="103"/>
    </row>
    <row r="436">
      <c r="B436" s="103"/>
    </row>
    <row r="437">
      <c r="B437" s="103"/>
    </row>
    <row r="438">
      <c r="B438" s="103"/>
    </row>
    <row r="439">
      <c r="B439" s="103"/>
    </row>
    <row r="440">
      <c r="B440" s="103"/>
    </row>
    <row r="441">
      <c r="B441" s="103"/>
    </row>
    <row r="442">
      <c r="B442" s="103"/>
    </row>
    <row r="443">
      <c r="B443" s="103"/>
    </row>
    <row r="444">
      <c r="B444" s="103"/>
    </row>
    <row r="445">
      <c r="B445" s="103"/>
    </row>
    <row r="446">
      <c r="B446" s="103"/>
    </row>
    <row r="447">
      <c r="B447" s="103"/>
    </row>
    <row r="448">
      <c r="B448" s="103"/>
    </row>
    <row r="449">
      <c r="B449" s="103"/>
    </row>
    <row r="450">
      <c r="B450" s="103"/>
    </row>
    <row r="451">
      <c r="B451" s="103"/>
    </row>
    <row r="452">
      <c r="B452" s="103"/>
    </row>
    <row r="453">
      <c r="B453" s="103"/>
    </row>
    <row r="454">
      <c r="B454" s="103"/>
    </row>
    <row r="455">
      <c r="B455" s="103"/>
    </row>
    <row r="456">
      <c r="B456" s="103"/>
    </row>
    <row r="457">
      <c r="B457" s="103"/>
    </row>
    <row r="458">
      <c r="B458" s="103"/>
    </row>
    <row r="459">
      <c r="B459" s="103"/>
    </row>
    <row r="460">
      <c r="B460" s="103"/>
    </row>
    <row r="461">
      <c r="B461" s="103"/>
    </row>
    <row r="462">
      <c r="B462" s="103"/>
    </row>
    <row r="463">
      <c r="B463" s="103"/>
    </row>
    <row r="464">
      <c r="B464" s="103"/>
    </row>
    <row r="465">
      <c r="B465" s="103"/>
    </row>
    <row r="466">
      <c r="B466" s="103"/>
    </row>
    <row r="467">
      <c r="B467" s="103"/>
    </row>
    <row r="468">
      <c r="B468" s="103"/>
    </row>
    <row r="469">
      <c r="B469" s="103"/>
    </row>
    <row r="470">
      <c r="B470" s="103"/>
    </row>
    <row r="471">
      <c r="B471" s="103"/>
    </row>
    <row r="472">
      <c r="B472" s="103"/>
    </row>
    <row r="473">
      <c r="B473" s="103"/>
    </row>
    <row r="474">
      <c r="B474" s="103"/>
    </row>
    <row r="475">
      <c r="B475" s="103"/>
    </row>
    <row r="476">
      <c r="B476" s="103"/>
    </row>
    <row r="477">
      <c r="B477" s="103"/>
    </row>
    <row r="478">
      <c r="B478" s="103"/>
    </row>
    <row r="479">
      <c r="B479" s="103"/>
    </row>
    <row r="480">
      <c r="B480" s="103"/>
    </row>
    <row r="481">
      <c r="B481" s="103"/>
    </row>
    <row r="482">
      <c r="B482" s="103"/>
    </row>
    <row r="483">
      <c r="B483" s="103"/>
    </row>
    <row r="484">
      <c r="B484" s="103"/>
    </row>
    <row r="485">
      <c r="B485" s="103"/>
    </row>
    <row r="486">
      <c r="B486" s="103"/>
    </row>
    <row r="487">
      <c r="B487" s="103"/>
    </row>
    <row r="488">
      <c r="B488" s="103"/>
    </row>
    <row r="489">
      <c r="B489" s="103"/>
    </row>
    <row r="490">
      <c r="B490" s="103"/>
    </row>
    <row r="491">
      <c r="B491" s="103"/>
    </row>
    <row r="492">
      <c r="B492" s="103"/>
    </row>
    <row r="493">
      <c r="B493" s="103"/>
    </row>
    <row r="494">
      <c r="B494" s="103"/>
    </row>
    <row r="495">
      <c r="B495" s="103"/>
    </row>
    <row r="496">
      <c r="B496" s="103"/>
    </row>
    <row r="497">
      <c r="B497" s="103"/>
    </row>
    <row r="498">
      <c r="B498" s="103"/>
    </row>
    <row r="499">
      <c r="B499" s="103"/>
    </row>
    <row r="500">
      <c r="B500" s="103"/>
    </row>
    <row r="501">
      <c r="B501" s="103"/>
    </row>
    <row r="502">
      <c r="B502" s="103"/>
    </row>
    <row r="503">
      <c r="B503" s="103"/>
    </row>
    <row r="504">
      <c r="B504" s="103"/>
    </row>
    <row r="505">
      <c r="B505" s="103"/>
    </row>
    <row r="506">
      <c r="B506" s="103"/>
    </row>
    <row r="507">
      <c r="B507" s="103"/>
    </row>
    <row r="508">
      <c r="B508" s="103"/>
    </row>
    <row r="509">
      <c r="B509" s="103"/>
    </row>
    <row r="510">
      <c r="B510" s="103"/>
    </row>
    <row r="511">
      <c r="B511" s="103"/>
    </row>
    <row r="512">
      <c r="B512" s="103"/>
    </row>
    <row r="513">
      <c r="B513" s="103"/>
    </row>
    <row r="514">
      <c r="B514" s="103"/>
    </row>
    <row r="515">
      <c r="B515" s="103"/>
    </row>
    <row r="516">
      <c r="B516" s="103"/>
    </row>
    <row r="517">
      <c r="B517" s="103"/>
    </row>
    <row r="518">
      <c r="B518" s="103"/>
    </row>
    <row r="519">
      <c r="B519" s="103"/>
    </row>
    <row r="520">
      <c r="B520" s="103"/>
    </row>
    <row r="521">
      <c r="B521" s="103"/>
    </row>
    <row r="522">
      <c r="B522" s="103"/>
    </row>
    <row r="523">
      <c r="B523" s="103"/>
    </row>
    <row r="524">
      <c r="B524" s="103"/>
    </row>
    <row r="525">
      <c r="B525" s="103"/>
    </row>
    <row r="526">
      <c r="B526" s="103"/>
    </row>
    <row r="527">
      <c r="B527" s="103"/>
    </row>
    <row r="528">
      <c r="B528" s="103"/>
    </row>
    <row r="529">
      <c r="B529" s="103"/>
    </row>
    <row r="530">
      <c r="B530" s="103"/>
    </row>
    <row r="531">
      <c r="B531" s="103"/>
    </row>
    <row r="532">
      <c r="B532" s="103"/>
    </row>
    <row r="533">
      <c r="B533" s="103"/>
    </row>
    <row r="534">
      <c r="B534" s="103"/>
    </row>
    <row r="535">
      <c r="B535" s="103"/>
    </row>
    <row r="536">
      <c r="B536" s="103"/>
    </row>
    <row r="537">
      <c r="B537" s="103"/>
    </row>
    <row r="538">
      <c r="B538" s="103"/>
    </row>
    <row r="539">
      <c r="B539" s="103"/>
    </row>
    <row r="540">
      <c r="B540" s="103"/>
    </row>
    <row r="541">
      <c r="B541" s="103"/>
    </row>
    <row r="542">
      <c r="B542" s="103"/>
    </row>
    <row r="543">
      <c r="B543" s="103"/>
    </row>
    <row r="544">
      <c r="B544" s="103"/>
    </row>
    <row r="545">
      <c r="B545" s="103"/>
    </row>
    <row r="546">
      <c r="B546" s="103"/>
    </row>
    <row r="547">
      <c r="B547" s="103"/>
    </row>
    <row r="548">
      <c r="B548" s="103"/>
    </row>
    <row r="549">
      <c r="B549" s="103"/>
    </row>
    <row r="550">
      <c r="B550" s="103"/>
    </row>
    <row r="551">
      <c r="B551" s="103"/>
    </row>
    <row r="552">
      <c r="B552" s="103"/>
    </row>
    <row r="553">
      <c r="B553" s="103"/>
    </row>
    <row r="554">
      <c r="B554" s="103"/>
    </row>
    <row r="555">
      <c r="B555" s="103"/>
    </row>
    <row r="556">
      <c r="B556" s="103"/>
    </row>
    <row r="557">
      <c r="B557" s="103"/>
    </row>
    <row r="558">
      <c r="B558" s="103"/>
    </row>
    <row r="559">
      <c r="B559" s="103"/>
    </row>
    <row r="560">
      <c r="B560" s="103"/>
    </row>
    <row r="561">
      <c r="B561" s="103"/>
    </row>
    <row r="562">
      <c r="B562" s="103"/>
    </row>
    <row r="563">
      <c r="B563" s="103"/>
    </row>
    <row r="564">
      <c r="B564" s="103"/>
    </row>
    <row r="565">
      <c r="B565" s="103"/>
    </row>
    <row r="566">
      <c r="B566" s="103"/>
    </row>
    <row r="567">
      <c r="B567" s="103"/>
    </row>
    <row r="568">
      <c r="B568" s="103"/>
    </row>
    <row r="569">
      <c r="B569" s="103"/>
    </row>
    <row r="570">
      <c r="B570" s="103"/>
    </row>
    <row r="571">
      <c r="B571" s="103"/>
    </row>
    <row r="572">
      <c r="B572" s="103"/>
    </row>
    <row r="573">
      <c r="B573" s="103"/>
    </row>
    <row r="574">
      <c r="B574" s="103"/>
    </row>
    <row r="575">
      <c r="B575" s="103"/>
    </row>
    <row r="576">
      <c r="B576" s="103"/>
    </row>
    <row r="577">
      <c r="B577" s="103"/>
    </row>
    <row r="578">
      <c r="B578" s="103"/>
    </row>
    <row r="579">
      <c r="B579" s="103"/>
    </row>
    <row r="580">
      <c r="B580" s="103"/>
    </row>
    <row r="581">
      <c r="B581" s="103"/>
    </row>
    <row r="582">
      <c r="B582" s="103"/>
    </row>
    <row r="583">
      <c r="B583" s="103"/>
    </row>
    <row r="584">
      <c r="B584" s="103"/>
    </row>
    <row r="585">
      <c r="B585" s="103"/>
    </row>
    <row r="586">
      <c r="B586" s="103"/>
    </row>
    <row r="587">
      <c r="B587" s="103"/>
    </row>
    <row r="588">
      <c r="B588" s="103"/>
    </row>
    <row r="589">
      <c r="B589" s="103"/>
    </row>
    <row r="590">
      <c r="B590" s="103"/>
    </row>
    <row r="591">
      <c r="B591" s="103"/>
    </row>
    <row r="592">
      <c r="B592" s="103"/>
    </row>
    <row r="593">
      <c r="B593" s="103"/>
    </row>
    <row r="594">
      <c r="B594" s="103"/>
    </row>
    <row r="595">
      <c r="B595" s="103"/>
    </row>
    <row r="596">
      <c r="B596" s="103"/>
    </row>
    <row r="597">
      <c r="B597" s="103"/>
    </row>
    <row r="598">
      <c r="B598" s="103"/>
    </row>
    <row r="599">
      <c r="B599" s="103"/>
    </row>
    <row r="600">
      <c r="B600" s="103"/>
    </row>
    <row r="601">
      <c r="B601" s="103"/>
    </row>
    <row r="602">
      <c r="B602" s="103"/>
    </row>
    <row r="603">
      <c r="B603" s="103"/>
    </row>
    <row r="604">
      <c r="B604" s="103"/>
    </row>
    <row r="605">
      <c r="B605" s="103"/>
    </row>
    <row r="606">
      <c r="B606" s="103"/>
    </row>
    <row r="607">
      <c r="B607" s="103"/>
    </row>
    <row r="608">
      <c r="B608" s="103"/>
    </row>
    <row r="609">
      <c r="B609" s="103"/>
    </row>
    <row r="610">
      <c r="B610" s="103"/>
    </row>
    <row r="611">
      <c r="B611" s="103"/>
    </row>
    <row r="612">
      <c r="B612" s="103"/>
    </row>
    <row r="613">
      <c r="B613" s="103"/>
    </row>
    <row r="614">
      <c r="B614" s="103"/>
    </row>
    <row r="615">
      <c r="B615" s="103"/>
    </row>
    <row r="616">
      <c r="B616" s="103"/>
    </row>
    <row r="617">
      <c r="B617" s="103"/>
    </row>
    <row r="618">
      <c r="B618" s="103"/>
    </row>
    <row r="619">
      <c r="B619" s="103"/>
    </row>
    <row r="620">
      <c r="B620" s="103"/>
    </row>
    <row r="621">
      <c r="B621" s="103"/>
    </row>
    <row r="622">
      <c r="B622" s="103"/>
    </row>
    <row r="623">
      <c r="B623" s="103"/>
    </row>
    <row r="624">
      <c r="B624" s="103"/>
    </row>
    <row r="625">
      <c r="B625" s="103"/>
    </row>
    <row r="626">
      <c r="B626" s="103"/>
    </row>
    <row r="627">
      <c r="B627" s="103"/>
    </row>
    <row r="628">
      <c r="B628" s="103"/>
    </row>
    <row r="629">
      <c r="B629" s="103"/>
    </row>
    <row r="630">
      <c r="B630" s="103"/>
    </row>
    <row r="631">
      <c r="B631" s="103"/>
    </row>
    <row r="632">
      <c r="B632" s="103"/>
    </row>
    <row r="633">
      <c r="B633" s="103"/>
    </row>
    <row r="634">
      <c r="B634" s="103"/>
    </row>
    <row r="635">
      <c r="B635" s="103"/>
    </row>
    <row r="636">
      <c r="B636" s="103"/>
    </row>
    <row r="637">
      <c r="B637" s="103"/>
    </row>
    <row r="638">
      <c r="B638" s="103"/>
    </row>
    <row r="639">
      <c r="B639" s="103"/>
    </row>
    <row r="640">
      <c r="B640" s="103"/>
    </row>
    <row r="641">
      <c r="B641" s="103"/>
    </row>
    <row r="642">
      <c r="B642" s="103"/>
    </row>
    <row r="643">
      <c r="B643" s="103"/>
    </row>
    <row r="644">
      <c r="B644" s="103"/>
    </row>
    <row r="645">
      <c r="B645" s="103"/>
    </row>
    <row r="646">
      <c r="B646" s="103"/>
    </row>
    <row r="647">
      <c r="B647" s="103"/>
    </row>
    <row r="648">
      <c r="B648" s="103"/>
    </row>
    <row r="649">
      <c r="B649" s="103"/>
    </row>
    <row r="650">
      <c r="B650" s="103"/>
    </row>
    <row r="651">
      <c r="B651" s="103"/>
    </row>
    <row r="652">
      <c r="B652" s="103"/>
    </row>
    <row r="653">
      <c r="B653" s="103"/>
    </row>
    <row r="654">
      <c r="B654" s="103"/>
    </row>
    <row r="655">
      <c r="B655" s="103"/>
    </row>
    <row r="656">
      <c r="B656" s="103"/>
    </row>
    <row r="657">
      <c r="B657" s="103"/>
    </row>
    <row r="658">
      <c r="B658" s="103"/>
    </row>
    <row r="659">
      <c r="B659" s="103"/>
    </row>
    <row r="660">
      <c r="B660" s="103"/>
    </row>
    <row r="661">
      <c r="B661" s="103"/>
    </row>
    <row r="662">
      <c r="B662" s="103"/>
    </row>
    <row r="663">
      <c r="B663" s="103"/>
    </row>
    <row r="664">
      <c r="B664" s="103"/>
    </row>
    <row r="665">
      <c r="B665" s="103"/>
    </row>
    <row r="666">
      <c r="B666" s="103"/>
    </row>
    <row r="667">
      <c r="B667" s="103"/>
    </row>
    <row r="668">
      <c r="B668" s="103"/>
    </row>
    <row r="669">
      <c r="B669" s="103"/>
    </row>
    <row r="670">
      <c r="B670" s="103"/>
    </row>
    <row r="671">
      <c r="B671" s="103"/>
    </row>
    <row r="672">
      <c r="B672" s="103"/>
    </row>
    <row r="673">
      <c r="B673" s="103"/>
    </row>
    <row r="674">
      <c r="B674" s="103"/>
    </row>
    <row r="675">
      <c r="B675" s="103"/>
    </row>
    <row r="676">
      <c r="B676" s="103"/>
    </row>
    <row r="677">
      <c r="B677" s="103"/>
    </row>
    <row r="678">
      <c r="B678" s="103"/>
    </row>
    <row r="679">
      <c r="B679" s="103"/>
    </row>
    <row r="680">
      <c r="B680" s="103"/>
    </row>
    <row r="681">
      <c r="B681" s="103"/>
    </row>
    <row r="682">
      <c r="B682" s="103"/>
    </row>
    <row r="683">
      <c r="B683" s="103"/>
    </row>
    <row r="684">
      <c r="B684" s="103"/>
    </row>
    <row r="685">
      <c r="B685" s="103"/>
    </row>
    <row r="686">
      <c r="B686" s="103"/>
    </row>
    <row r="687">
      <c r="B687" s="103"/>
    </row>
    <row r="688">
      <c r="B688" s="103"/>
    </row>
    <row r="689">
      <c r="B689" s="103"/>
    </row>
    <row r="690">
      <c r="B690" s="103"/>
    </row>
    <row r="691">
      <c r="B691" s="103"/>
    </row>
    <row r="692">
      <c r="B692" s="103"/>
    </row>
    <row r="693">
      <c r="B693" s="103"/>
    </row>
    <row r="694">
      <c r="B694" s="103"/>
    </row>
    <row r="695">
      <c r="B695" s="103"/>
    </row>
    <row r="696">
      <c r="B696" s="103"/>
    </row>
    <row r="697">
      <c r="B697" s="103"/>
    </row>
    <row r="698">
      <c r="B698" s="103"/>
    </row>
    <row r="699">
      <c r="B699" s="103"/>
    </row>
    <row r="700">
      <c r="B700" s="103"/>
    </row>
    <row r="701">
      <c r="B701" s="103"/>
    </row>
    <row r="702">
      <c r="B702" s="103"/>
    </row>
    <row r="703">
      <c r="B703" s="103"/>
    </row>
    <row r="704">
      <c r="B704" s="103"/>
    </row>
    <row r="705">
      <c r="B705" s="103"/>
    </row>
    <row r="706">
      <c r="B706" s="103"/>
    </row>
    <row r="707">
      <c r="B707" s="103"/>
    </row>
    <row r="708">
      <c r="B708" s="103"/>
    </row>
    <row r="709">
      <c r="B709" s="103"/>
    </row>
    <row r="710">
      <c r="B710" s="103"/>
    </row>
    <row r="711">
      <c r="B711" s="103"/>
    </row>
    <row r="712">
      <c r="B712" s="103"/>
    </row>
    <row r="713">
      <c r="B713" s="103"/>
    </row>
    <row r="714">
      <c r="B714" s="103"/>
    </row>
    <row r="715">
      <c r="B715" s="103"/>
    </row>
    <row r="716">
      <c r="B716" s="103"/>
    </row>
    <row r="717">
      <c r="B717" s="103"/>
    </row>
    <row r="718">
      <c r="B718" s="103"/>
    </row>
    <row r="719">
      <c r="B719" s="103"/>
    </row>
    <row r="720">
      <c r="B720" s="103"/>
    </row>
    <row r="721">
      <c r="B721" s="103"/>
    </row>
    <row r="722">
      <c r="B722" s="103"/>
    </row>
    <row r="723">
      <c r="B723" s="103"/>
    </row>
    <row r="724">
      <c r="B724" s="103"/>
    </row>
    <row r="725">
      <c r="B725" s="103"/>
    </row>
    <row r="726">
      <c r="B726" s="103"/>
    </row>
    <row r="727">
      <c r="B727" s="103"/>
    </row>
    <row r="728">
      <c r="B728" s="103"/>
    </row>
    <row r="729">
      <c r="B729" s="103"/>
    </row>
    <row r="730">
      <c r="B730" s="103"/>
    </row>
    <row r="731">
      <c r="B731" s="103"/>
    </row>
    <row r="732">
      <c r="B732" s="103"/>
    </row>
    <row r="733">
      <c r="B733" s="103"/>
    </row>
    <row r="734">
      <c r="B734" s="103"/>
    </row>
    <row r="735">
      <c r="B735" s="103"/>
    </row>
    <row r="736">
      <c r="B736" s="103"/>
    </row>
    <row r="737">
      <c r="B737" s="103"/>
    </row>
    <row r="738">
      <c r="B738" s="103"/>
    </row>
    <row r="739">
      <c r="B739" s="103"/>
    </row>
    <row r="740">
      <c r="B740" s="103"/>
    </row>
    <row r="741">
      <c r="B741" s="103"/>
    </row>
    <row r="742">
      <c r="B742" s="103"/>
    </row>
    <row r="743">
      <c r="B743" s="103"/>
    </row>
    <row r="744">
      <c r="B744" s="103"/>
    </row>
    <row r="745">
      <c r="B745" s="103"/>
    </row>
    <row r="746">
      <c r="B746" s="103"/>
    </row>
    <row r="747">
      <c r="B747" s="103"/>
    </row>
    <row r="748">
      <c r="B748" s="103"/>
    </row>
    <row r="749">
      <c r="B749" s="103"/>
    </row>
    <row r="750">
      <c r="B750" s="103"/>
    </row>
    <row r="751">
      <c r="B751" s="103"/>
    </row>
    <row r="752">
      <c r="B752" s="103"/>
    </row>
    <row r="753">
      <c r="B753" s="103"/>
    </row>
    <row r="754">
      <c r="B754" s="103"/>
    </row>
    <row r="755">
      <c r="B755" s="103"/>
    </row>
    <row r="756">
      <c r="B756" s="103"/>
    </row>
    <row r="757">
      <c r="B757" s="103"/>
    </row>
    <row r="758">
      <c r="B758" s="103"/>
    </row>
    <row r="759">
      <c r="B759" s="103"/>
    </row>
    <row r="760">
      <c r="B760" s="103"/>
    </row>
    <row r="761">
      <c r="B761" s="103"/>
    </row>
    <row r="762">
      <c r="B762" s="103"/>
    </row>
    <row r="763">
      <c r="B763" s="103"/>
    </row>
    <row r="764">
      <c r="B764" s="103"/>
    </row>
    <row r="765">
      <c r="B765" s="103"/>
    </row>
    <row r="766">
      <c r="B766" s="103"/>
    </row>
    <row r="767">
      <c r="B767" s="103"/>
    </row>
    <row r="768">
      <c r="B768" s="103"/>
    </row>
    <row r="769">
      <c r="B769" s="103"/>
    </row>
    <row r="770">
      <c r="B770" s="103"/>
    </row>
    <row r="771">
      <c r="B771" s="103"/>
    </row>
    <row r="772">
      <c r="B772" s="103"/>
    </row>
    <row r="773">
      <c r="B773" s="103"/>
    </row>
    <row r="774">
      <c r="B774" s="103"/>
    </row>
    <row r="775">
      <c r="B775" s="103"/>
    </row>
    <row r="776">
      <c r="B776" s="103"/>
    </row>
    <row r="777">
      <c r="B777" s="103"/>
    </row>
    <row r="778">
      <c r="B778" s="103"/>
    </row>
    <row r="779">
      <c r="B779" s="103"/>
    </row>
    <row r="780">
      <c r="B780" s="103"/>
    </row>
    <row r="781">
      <c r="B781" s="103"/>
    </row>
    <row r="782">
      <c r="B782" s="103"/>
    </row>
    <row r="783">
      <c r="B783" s="103"/>
    </row>
    <row r="784">
      <c r="B784" s="103"/>
    </row>
    <row r="785">
      <c r="B785" s="103"/>
    </row>
    <row r="786">
      <c r="B786" s="103"/>
    </row>
    <row r="787">
      <c r="B787" s="103"/>
    </row>
    <row r="788">
      <c r="B788" s="103"/>
    </row>
    <row r="789">
      <c r="B789" s="103"/>
    </row>
    <row r="790">
      <c r="B790" s="103"/>
    </row>
    <row r="791">
      <c r="B791" s="103"/>
    </row>
    <row r="792">
      <c r="B792" s="103"/>
    </row>
    <row r="793">
      <c r="B793" s="103"/>
    </row>
    <row r="794">
      <c r="B794" s="103"/>
    </row>
    <row r="795">
      <c r="B795" s="103"/>
    </row>
    <row r="796">
      <c r="B796" s="103"/>
    </row>
    <row r="797">
      <c r="B797" s="103"/>
    </row>
    <row r="798">
      <c r="B798" s="103"/>
    </row>
    <row r="799">
      <c r="B799" s="103"/>
    </row>
    <row r="800">
      <c r="B800" s="103"/>
    </row>
    <row r="801">
      <c r="B801" s="103"/>
    </row>
    <row r="802">
      <c r="B802" s="103"/>
    </row>
    <row r="803">
      <c r="B803" s="103"/>
    </row>
    <row r="804">
      <c r="B804" s="103"/>
    </row>
    <row r="805">
      <c r="B805" s="103"/>
    </row>
    <row r="806">
      <c r="B806" s="103"/>
    </row>
    <row r="807">
      <c r="B807" s="103"/>
    </row>
    <row r="808">
      <c r="B808" s="103"/>
    </row>
    <row r="809">
      <c r="B809" s="103"/>
    </row>
    <row r="810">
      <c r="B810" s="103"/>
    </row>
    <row r="811">
      <c r="B811" s="103"/>
    </row>
    <row r="812">
      <c r="B812" s="103"/>
    </row>
    <row r="813">
      <c r="B813" s="103"/>
    </row>
    <row r="814">
      <c r="B814" s="103"/>
    </row>
    <row r="815">
      <c r="B815" s="103"/>
    </row>
    <row r="816">
      <c r="B816" s="103"/>
    </row>
    <row r="817">
      <c r="B817" s="103"/>
    </row>
    <row r="818">
      <c r="B818" s="103"/>
    </row>
    <row r="819">
      <c r="B819" s="103"/>
    </row>
    <row r="820">
      <c r="B820" s="103"/>
    </row>
    <row r="821">
      <c r="B821" s="103"/>
    </row>
    <row r="822">
      <c r="B822" s="103"/>
    </row>
    <row r="823">
      <c r="B823" s="103"/>
    </row>
    <row r="824">
      <c r="B824" s="103"/>
    </row>
    <row r="825">
      <c r="B825" s="103"/>
    </row>
    <row r="826">
      <c r="B826" s="103"/>
    </row>
    <row r="827">
      <c r="B827" s="103"/>
    </row>
    <row r="828">
      <c r="B828" s="103"/>
    </row>
    <row r="829">
      <c r="B829" s="103"/>
    </row>
    <row r="830">
      <c r="B830" s="103"/>
    </row>
    <row r="831">
      <c r="B831" s="103"/>
    </row>
    <row r="832">
      <c r="B832" s="103"/>
    </row>
    <row r="833">
      <c r="B833" s="103"/>
    </row>
    <row r="834">
      <c r="B834" s="103"/>
    </row>
    <row r="835">
      <c r="B835" s="103"/>
    </row>
    <row r="836">
      <c r="B836" s="103"/>
    </row>
    <row r="837">
      <c r="B837" s="103"/>
    </row>
    <row r="838">
      <c r="B838" s="103"/>
    </row>
    <row r="839">
      <c r="B839" s="103"/>
    </row>
    <row r="840">
      <c r="B840" s="103"/>
    </row>
    <row r="841">
      <c r="B841" s="103"/>
    </row>
    <row r="842">
      <c r="B842" s="103"/>
    </row>
    <row r="843">
      <c r="B843" s="103"/>
    </row>
    <row r="844">
      <c r="B844" s="103"/>
    </row>
    <row r="845">
      <c r="B845" s="103"/>
    </row>
    <row r="846">
      <c r="B846" s="103"/>
    </row>
    <row r="847">
      <c r="B847" s="103"/>
    </row>
    <row r="848">
      <c r="B848" s="103"/>
    </row>
    <row r="849">
      <c r="B849" s="103"/>
    </row>
    <row r="850">
      <c r="B850" s="103"/>
    </row>
    <row r="851">
      <c r="B851" s="103"/>
    </row>
    <row r="852">
      <c r="B852" s="103"/>
    </row>
    <row r="853">
      <c r="B853" s="103"/>
    </row>
    <row r="854">
      <c r="B854" s="103"/>
    </row>
    <row r="855">
      <c r="B855" s="103"/>
    </row>
    <row r="856">
      <c r="B856" s="103"/>
    </row>
    <row r="857">
      <c r="B857" s="103"/>
    </row>
    <row r="858">
      <c r="B858" s="103"/>
    </row>
    <row r="859">
      <c r="B859" s="103"/>
    </row>
    <row r="860">
      <c r="B860" s="103"/>
    </row>
    <row r="861">
      <c r="B861" s="103"/>
    </row>
    <row r="862">
      <c r="B862" s="103"/>
    </row>
    <row r="863">
      <c r="B863" s="103"/>
    </row>
    <row r="864">
      <c r="B864" s="103"/>
    </row>
    <row r="865">
      <c r="B865" s="103"/>
    </row>
    <row r="866">
      <c r="B866" s="103"/>
    </row>
    <row r="867">
      <c r="B867" s="103"/>
    </row>
    <row r="868">
      <c r="B868" s="103"/>
    </row>
    <row r="869">
      <c r="B869" s="103"/>
    </row>
    <row r="870">
      <c r="B870" s="103"/>
    </row>
    <row r="871">
      <c r="B871" s="103"/>
    </row>
    <row r="872">
      <c r="B872" s="103"/>
    </row>
    <row r="873">
      <c r="B873" s="103"/>
    </row>
    <row r="874">
      <c r="B874" s="103"/>
    </row>
    <row r="875">
      <c r="B875" s="103"/>
    </row>
    <row r="876">
      <c r="B876" s="103"/>
    </row>
    <row r="877">
      <c r="B877" s="103"/>
    </row>
    <row r="878">
      <c r="B878" s="103"/>
    </row>
    <row r="879">
      <c r="B879" s="103"/>
    </row>
    <row r="880">
      <c r="B880" s="103"/>
    </row>
    <row r="881">
      <c r="B881" s="103"/>
    </row>
    <row r="882">
      <c r="B882" s="103"/>
    </row>
    <row r="883">
      <c r="B883" s="103"/>
    </row>
    <row r="884">
      <c r="B884" s="103"/>
    </row>
    <row r="885">
      <c r="B885" s="103"/>
    </row>
    <row r="886">
      <c r="B886" s="103"/>
    </row>
    <row r="887">
      <c r="B887" s="103"/>
    </row>
    <row r="888">
      <c r="B888" s="103"/>
    </row>
    <row r="889">
      <c r="B889" s="103"/>
    </row>
    <row r="890">
      <c r="B890" s="103"/>
    </row>
    <row r="891">
      <c r="B891" s="103"/>
    </row>
    <row r="892">
      <c r="B892" s="103"/>
    </row>
    <row r="893">
      <c r="B893" s="103"/>
    </row>
    <row r="894">
      <c r="B894" s="103"/>
    </row>
    <row r="895">
      <c r="B895" s="103"/>
    </row>
    <row r="896">
      <c r="B896" s="103"/>
    </row>
    <row r="897">
      <c r="B897" s="103"/>
    </row>
    <row r="898">
      <c r="B898" s="103"/>
    </row>
    <row r="899">
      <c r="B899" s="103"/>
    </row>
    <row r="900">
      <c r="B900" s="103"/>
    </row>
    <row r="901">
      <c r="B901" s="103"/>
    </row>
    <row r="902">
      <c r="B902" s="103"/>
    </row>
    <row r="903">
      <c r="B903" s="103"/>
    </row>
    <row r="904">
      <c r="B904" s="103"/>
    </row>
    <row r="905">
      <c r="B905" s="103"/>
    </row>
    <row r="906">
      <c r="B906" s="103"/>
    </row>
    <row r="907">
      <c r="B907" s="103"/>
    </row>
    <row r="908">
      <c r="B908" s="103"/>
    </row>
    <row r="909">
      <c r="B909" s="103"/>
    </row>
    <row r="910">
      <c r="B910" s="103"/>
    </row>
    <row r="911">
      <c r="B911" s="103"/>
    </row>
    <row r="912">
      <c r="B912" s="103"/>
    </row>
    <row r="913">
      <c r="B913" s="103"/>
    </row>
    <row r="914">
      <c r="B914" s="103"/>
    </row>
    <row r="915">
      <c r="B915" s="103"/>
    </row>
    <row r="916">
      <c r="B916" s="103"/>
    </row>
    <row r="917">
      <c r="B917" s="103"/>
    </row>
    <row r="918">
      <c r="B918" s="103"/>
    </row>
    <row r="919">
      <c r="B919" s="103"/>
    </row>
    <row r="920">
      <c r="B920" s="103"/>
    </row>
    <row r="921">
      <c r="B921" s="103"/>
    </row>
    <row r="922">
      <c r="B922" s="103"/>
    </row>
    <row r="923">
      <c r="B923" s="103"/>
    </row>
    <row r="924">
      <c r="B924" s="103"/>
    </row>
    <row r="925">
      <c r="B925" s="103"/>
    </row>
    <row r="926">
      <c r="B926" s="103"/>
    </row>
    <row r="927">
      <c r="B927" s="103"/>
    </row>
    <row r="928">
      <c r="B928" s="103"/>
    </row>
    <row r="929">
      <c r="B929" s="103"/>
    </row>
    <row r="930">
      <c r="B930" s="103"/>
    </row>
    <row r="931">
      <c r="B931" s="103"/>
    </row>
    <row r="932">
      <c r="B932" s="103"/>
    </row>
    <row r="933">
      <c r="B933" s="103"/>
    </row>
    <row r="934">
      <c r="B934" s="103"/>
    </row>
    <row r="935">
      <c r="B935" s="103"/>
    </row>
    <row r="936">
      <c r="B936" s="103"/>
    </row>
    <row r="937">
      <c r="B937" s="103"/>
    </row>
    <row r="938">
      <c r="B938" s="103"/>
    </row>
    <row r="939">
      <c r="B939" s="103"/>
    </row>
    <row r="940">
      <c r="B940" s="103"/>
    </row>
    <row r="941">
      <c r="B941" s="103"/>
    </row>
    <row r="942">
      <c r="B942" s="103"/>
    </row>
    <row r="943">
      <c r="B943" s="103"/>
    </row>
    <row r="944">
      <c r="B944" s="103"/>
    </row>
    <row r="945">
      <c r="B945" s="103"/>
    </row>
    <row r="946">
      <c r="B946" s="103"/>
    </row>
    <row r="947">
      <c r="B947" s="103"/>
    </row>
    <row r="948">
      <c r="B948" s="103"/>
    </row>
    <row r="949">
      <c r="B949" s="103"/>
    </row>
    <row r="950">
      <c r="B950" s="103"/>
    </row>
    <row r="951">
      <c r="B951" s="103"/>
    </row>
    <row r="952">
      <c r="B952" s="103"/>
    </row>
    <row r="953">
      <c r="B953" s="103"/>
    </row>
    <row r="954">
      <c r="B954" s="103"/>
    </row>
    <row r="955">
      <c r="B955" s="103"/>
    </row>
    <row r="956">
      <c r="B956" s="103"/>
    </row>
    <row r="957">
      <c r="B957" s="103"/>
    </row>
    <row r="958">
      <c r="B958" s="103"/>
    </row>
    <row r="959">
      <c r="B959" s="103"/>
    </row>
    <row r="960">
      <c r="B960" s="103"/>
    </row>
    <row r="961">
      <c r="B961" s="103"/>
    </row>
    <row r="962">
      <c r="B962" s="103"/>
    </row>
    <row r="963">
      <c r="B963" s="103"/>
    </row>
    <row r="964">
      <c r="B964" s="103"/>
    </row>
    <row r="965">
      <c r="B965" s="103"/>
    </row>
    <row r="966">
      <c r="B966" s="103"/>
    </row>
    <row r="967">
      <c r="B967" s="103"/>
    </row>
    <row r="968">
      <c r="B968" s="103"/>
    </row>
    <row r="969">
      <c r="B969" s="103"/>
    </row>
    <row r="970">
      <c r="B970" s="103"/>
    </row>
    <row r="971">
      <c r="B971" s="103"/>
    </row>
    <row r="972">
      <c r="B972" s="103"/>
    </row>
    <row r="973">
      <c r="B973" s="103"/>
    </row>
    <row r="974">
      <c r="B974" s="103"/>
    </row>
    <row r="975">
      <c r="B975" s="103"/>
    </row>
    <row r="976">
      <c r="B976" s="103"/>
    </row>
    <row r="977">
      <c r="B977" s="103"/>
    </row>
    <row r="978">
      <c r="B978" s="103"/>
    </row>
    <row r="979">
      <c r="B979" s="103"/>
    </row>
    <row r="980">
      <c r="B980" s="103"/>
    </row>
    <row r="981">
      <c r="B981" s="103"/>
    </row>
    <row r="982">
      <c r="B982" s="103"/>
    </row>
    <row r="983">
      <c r="B983" s="103"/>
    </row>
    <row r="984">
      <c r="B984" s="103"/>
    </row>
    <row r="985">
      <c r="B985" s="103"/>
    </row>
    <row r="986">
      <c r="B986" s="103"/>
    </row>
    <row r="987">
      <c r="B987" s="103"/>
    </row>
    <row r="988">
      <c r="B988" s="103"/>
    </row>
    <row r="989">
      <c r="B989" s="103"/>
    </row>
    <row r="990">
      <c r="B990" s="103"/>
    </row>
    <row r="991">
      <c r="B991" s="103"/>
    </row>
    <row r="992">
      <c r="B992" s="103"/>
    </row>
    <row r="993">
      <c r="B993" s="103"/>
    </row>
    <row r="994">
      <c r="B994" s="103"/>
    </row>
    <row r="995">
      <c r="B995" s="103"/>
    </row>
    <row r="996">
      <c r="B996" s="103"/>
    </row>
    <row r="997">
      <c r="B997" s="103"/>
    </row>
    <row r="998">
      <c r="B998" s="103"/>
    </row>
    <row r="999">
      <c r="B999" s="103"/>
    </row>
    <row r="1000">
      <c r="B1000" s="103"/>
    </row>
  </sheetData>
  <mergeCells count="2">
    <mergeCell ref="A1:B2"/>
    <mergeCell ref="A12:B13"/>
  </mergeCells>
  <drawing r:id="rId1"/>
</worksheet>
</file>